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35" windowWidth="20730" windowHeight="11760" tabRatio="705" firstSheet="1" activeTab="1"/>
  </bookViews>
  <sheets>
    <sheet name="КПК1410180" sheetId="8" state="hidden" r:id="rId1"/>
    <sheet name="КПК0712010" sheetId="3" r:id="rId2"/>
  </sheets>
  <definedNames>
    <definedName name="_xlnm.Print_Area" localSheetId="1">КПК0712010!$A$1:$BP$111</definedName>
  </definedNames>
  <calcPr calcId="114210"/>
</workbook>
</file>

<file path=xl/calcChain.xml><?xml version="1.0" encoding="utf-8"?>
<calcChain xmlns="http://schemas.openxmlformats.org/spreadsheetml/2006/main">
  <c r="AN21" i="3"/>
  <c r="Y52"/>
  <c r="BD21"/>
  <c r="BR66"/>
  <c r="BX66"/>
  <c r="BV66"/>
  <c r="Y55"/>
  <c r="AO51"/>
  <c r="AO50"/>
  <c r="AO52"/>
  <c r="AO53"/>
  <c r="AO54"/>
  <c r="AO55"/>
  <c r="AG55"/>
  <c r="AK39"/>
  <c r="AK41"/>
  <c r="AC39"/>
  <c r="AC41"/>
  <c r="AK40"/>
  <c r="AS41"/>
  <c r="AC40"/>
  <c r="AS40"/>
  <c r="AS42"/>
  <c r="AK42"/>
  <c r="AC42"/>
  <c r="U21"/>
  <c r="AS39"/>
  <c r="L70" i="8"/>
  <c r="K70"/>
  <c r="L66"/>
  <c r="L69"/>
  <c r="L65"/>
  <c r="L68"/>
  <c r="G47"/>
  <c r="E47"/>
  <c r="I47"/>
  <c r="I46"/>
  <c r="B46"/>
  <c r="C61"/>
  <c r="C45"/>
  <c r="D45"/>
  <c r="E45"/>
  <c r="L26"/>
  <c r="BA100" i="3"/>
  <c r="AO100"/>
  <c r="AC100"/>
  <c r="AO49"/>
</calcChain>
</file>

<file path=xl/sharedStrings.xml><?xml version="1.0" encoding="utf-8"?>
<sst xmlns="http://schemas.openxmlformats.org/spreadsheetml/2006/main" count="461" uniqueCount="199">
  <si>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</si>
  <si>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</si>
  <si>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</si>
  <si>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</si>
  <si>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</si>
  <si>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</si>
  <si>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</si>
  <si>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</si>
  <si>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</si>
  <si>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</si>
  <si>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</si>
  <si>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</si>
  <si>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</si>
  <si>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</si>
  <si>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</si>
  <si>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</si>
  <si>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</si>
  <si>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</si>
  <si>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</si>
  <si>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</si>
  <si>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</si>
  <si>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</si>
  <si>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</si>
  <si>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</si>
  <si>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</si>
  <si>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</si>
  <si>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</si>
  <si>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</si>
  <si>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</si>
  <si>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</si>
  <si>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</si>
  <si>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</si>
  <si>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</si>
  <si>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</si>
  <si>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</si>
  <si>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</si>
  <si>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</si>
  <si>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</si>
  <si>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</si>
  <si>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</si>
  <si>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</si>
  <si>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</si>
  <si>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</si>
  <si>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</si>
  <si>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</si>
  <si>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</si>
  <si>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</si>
  <si>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</si>
  <si>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</si>
  <si>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</si>
  <si>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</si>
  <si>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</si>
  <si>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</si>
  <si>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</si>
  <si>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</si>
  <si>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</si>
  <si>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</si>
  <si>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</si>
  <si>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</si>
  <si>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</si>
  <si>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</si>
  <si>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</si>
  <si>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</si>
  <si>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</si>
  <si>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</si>
  <si>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</si>
  <si>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</si>
  <si>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</si>
  <si>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</si>
  <si>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</si>
  <si>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</si>
  <si>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</si>
  <si>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</si>
  <si>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</si>
  <si>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</si>
  <si>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</si>
  <si>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</si>
  <si>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</si>
  <si>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Міська цільова програма "Громадський бюджет у місті Рівному на 2016 – 2020 роки"</t>
  </si>
  <si>
    <t>Програма запобігання та лікування серцево-судинних і судинно-мозкових захворювань на 2017-2021 роки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</si>
  <si>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</si>
  <si>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Затрат</t>
  </si>
  <si>
    <t>кількість штатних одиниць</t>
  </si>
  <si>
    <t>од.</t>
  </si>
  <si>
    <t>План по мережі</t>
  </si>
  <si>
    <t>кількість установ</t>
  </si>
  <si>
    <t>кількість ліжок у денних стаціонарах</t>
  </si>
  <si>
    <t>у т. ч. лікарів</t>
  </si>
  <si>
    <t>Продукту</t>
  </si>
  <si>
    <t>осіб</t>
  </si>
  <si>
    <t>Статистичні звіти</t>
  </si>
  <si>
    <t>Ефективності</t>
  </si>
  <si>
    <t>Розрахунково</t>
  </si>
  <si>
    <t>Якості</t>
  </si>
  <si>
    <t>дотримання рекомендованих протоколів лікування</t>
  </si>
  <si>
    <t>%</t>
  </si>
  <si>
    <t>днів</t>
  </si>
  <si>
    <t>середня тривалість лікування в стаціонарі одного хворого</t>
  </si>
  <si>
    <t>Підвищення рівня надання медичної допомоги та збереження здоров’я населення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</si>
  <si>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</si>
  <si>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</si>
  <si>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</si>
  <si>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Багатопрофільна стаціонарна медична допомога населенню</t>
  </si>
  <si>
    <t>0731</t>
  </si>
  <si>
    <t>розрахунково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</si>
  <si>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</si>
  <si>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</si>
  <si>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</si>
  <si>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</si>
  <si>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</si>
  <si>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</si>
  <si>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</si>
  <si>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</si>
  <si>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</si>
  <si>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</si>
  <si>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</si>
  <si>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</si>
  <si>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</si>
  <si>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</si>
  <si>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</si>
  <si>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</si>
  <si>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</si>
  <si>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</si>
  <si>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</si>
  <si>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</si>
  <si>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</si>
  <si>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</si>
  <si>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</si>
  <si>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</si>
  <si>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</si>
  <si>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</si>
  <si>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</si>
  <si>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</si>
  <si>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</si>
  <si>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</si>
  <si>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</si>
  <si>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</si>
  <si>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</si>
  <si>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</si>
  <si>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</si>
  <si>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</si>
  <si>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</si>
  <si>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</si>
  <si>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</si>
  <si>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</si>
  <si>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</si>
  <si>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</si>
  <si>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</si>
  <si>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</si>
  <si>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</si>
  <si>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</si>
  <si>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</si>
  <si>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проекти рішень, накази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</si>
  <si>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</si>
  <si>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</si>
  <si>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</si>
  <si>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</si>
  <si>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</si>
  <si>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</si>
  <si>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</si>
  <si>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</si>
  <si>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</si>
  <si>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</si>
  <si>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</si>
  <si>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</si>
  <si>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</si>
  <si>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</si>
  <si>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</si>
  <si>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</si>
  <si>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</si>
  <si>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</si>
  <si>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</si>
  <si>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</si>
  <si>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</si>
  <si>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 xml:space="preserve">Мережа розпорядників та одержувачів коштів місцевого бюджету 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</si>
  <si>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</si>
  <si>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</si>
  <si>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</si>
  <si>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_____________№____________________________</t>
  </si>
  <si>
    <t>бюджетної програми місцевого бюджету на 2018 рік</t>
  </si>
  <si>
    <t>0700000</t>
  </si>
  <si>
    <t>0710000</t>
  </si>
  <si>
    <t>0712010</t>
  </si>
  <si>
    <t>Міська програма "Здоров'я Рівнян на 2018-2020 роки"</t>
  </si>
  <si>
    <t>Міська програма " Діти Рівного на 2017-2020 роки"</t>
  </si>
  <si>
    <t>Програма забезпечення лікувально-профілактичних закладів міста Рівного імплантами та інструментарієм для надання медичної допомоги хворим із ураженням органів опори та руху на 2017-2021 роки</t>
  </si>
  <si>
    <t>проліковано хворих на 1 ліжко денного стаціонару</t>
  </si>
  <si>
    <t>Іськів В.І.</t>
  </si>
  <si>
    <t>0712010 - Багатопрофільна стаціонарна медична допомога населенню</t>
  </si>
  <si>
    <t>кількість пролікованих хворих у денних стаціонарах</t>
  </si>
  <si>
    <t>кількість відвідувань у поліклінічних відділеннях лікарень</t>
  </si>
  <si>
    <t>відсоток відвідувань з приводу захворювань</t>
  </si>
  <si>
    <t>кількість ліжок у стаціонарах</t>
  </si>
  <si>
    <t>кількість ліжко-днів у стаціонарах</t>
  </si>
  <si>
    <t>кількість пролікованих хворих у стаціонарах</t>
  </si>
  <si>
    <t>робота ліжка у стаціонарах</t>
  </si>
  <si>
    <t>середня тривалості перебування в стаціонарі</t>
  </si>
  <si>
    <t>показник летальності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</si>
  <si>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рік", рішення Рівненської міської ради від 22.02.2018 №4003 "Про зміни до бюджету міста Рівного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</si>
</sst>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3" xfId="0" applyFont="1" applyBorder="1" applyAlignment="1"/>
    <xf numFmtId="0" fontId="15" fillId="0" borderId="3" xfId="0" applyFont="1" applyBorder="1" applyAlignment="1"/>
    <xf numFmtId="0" fontId="2" fillId="0" borderId="3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4" xfId="0" applyFont="1" applyBorder="1" applyAlignment="1">
      <alignment horizontal="center" wrapText="1"/>
    </xf>
    <xf numFmtId="0" fontId="6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165" fontId="2" fillId="0" borderId="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0" xfId="0" applyNumberFormat="1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15" fillId="0" borderId="0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4" xfId="0" applyFont="1" applyBorder="1" applyAlignment="1">
      <alignment wrapText="1" shrinkToFit="1"/>
    </xf>
    <xf numFmtId="0" fontId="22" fillId="0" borderId="5" xfId="0" applyFont="1" applyBorder="1" applyAlignment="1">
      <alignment wrapText="1" shrinkToFit="1"/>
    </xf>
    <xf numFmtId="0" fontId="15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1" fontId="15" fillId="0" borderId="4" xfId="0" applyNumberFormat="1" applyFont="1" applyBorder="1" applyAlignment="1">
      <alignment horizontal="center" shrinkToFit="1"/>
    </xf>
    <xf numFmtId="0" fontId="24" fillId="0" borderId="5" xfId="0" applyFont="1" applyBorder="1" applyAlignment="1">
      <alignment horizontal="center" wrapText="1" shrinkToFit="1"/>
    </xf>
    <xf numFmtId="1" fontId="25" fillId="0" borderId="4" xfId="0" applyNumberFormat="1" applyFont="1" applyBorder="1" applyAlignment="1">
      <alignment horizontal="center" shrinkToFit="1"/>
    </xf>
    <xf numFmtId="0" fontId="18" fillId="0" borderId="5" xfId="0" applyFont="1" applyBorder="1" applyAlignment="1">
      <alignment horizontal="center" wrapText="1" shrinkToFit="1"/>
    </xf>
    <xf numFmtId="165" fontId="15" fillId="0" borderId="4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textRotation="90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shrinkToFit="1"/>
    </xf>
    <xf numFmtId="0" fontId="0" fillId="0" borderId="4" xfId="0" applyBorder="1"/>
    <xf numFmtId="0" fontId="14" fillId="0" borderId="4" xfId="0" applyFont="1" applyBorder="1" applyAlignment="1">
      <alignment shrinkToFit="1"/>
    </xf>
    <xf numFmtId="0" fontId="1" fillId="0" borderId="4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1" xfId="0" applyFont="1" applyFill="1" applyBorder="1" applyAlignment="1">
      <alignment wrapText="1"/>
    </xf>
    <xf numFmtId="0" fontId="15" fillId="0" borderId="0" xfId="0" applyFont="1" applyAlignment="1">
      <alignment wrapText="1" shrinkToFit="1"/>
    </xf>
    <xf numFmtId="0" fontId="10" fillId="0" borderId="0" xfId="0" applyFont="1" applyAlignment="1"/>
    <xf numFmtId="164" fontId="1" fillId="0" borderId="0" xfId="0" applyNumberFormat="1" applyFont="1"/>
    <xf numFmtId="2" fontId="1" fillId="0" borderId="0" xfId="0" applyNumberFormat="1" applyFont="1"/>
    <xf numFmtId="2" fontId="10" fillId="0" borderId="0" xfId="0" applyNumberFormat="1" applyFont="1"/>
    <xf numFmtId="0" fontId="15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15" fillId="0" borderId="0" xfId="0" applyFont="1" applyBorder="1" applyAlignment="1">
      <alignment horizontal="center" shrinkToFi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15" fillId="0" borderId="5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wrapText="1" shrinkToFit="1"/>
    </xf>
    <xf numFmtId="0" fontId="21" fillId="0" borderId="2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165" fontId="2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8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10"/>
      <c r="B1" s="10"/>
      <c r="C1" s="10"/>
      <c r="D1" s="11"/>
      <c r="E1" s="11"/>
      <c r="F1" s="11"/>
      <c r="G1" s="11"/>
      <c r="H1" s="11"/>
      <c r="I1" s="11"/>
      <c r="J1" s="12" t="s">
        <v>0</v>
      </c>
      <c r="K1" s="12"/>
      <c r="L1" s="12"/>
      <c r="M1" s="12"/>
      <c r="N1" s="12"/>
      <c r="O1" s="12"/>
    </row>
    <row r="2" spans="1:15" ht="15.75">
      <c r="A2" s="10"/>
      <c r="B2" s="10"/>
      <c r="C2" s="10"/>
      <c r="D2" s="11"/>
      <c r="E2" s="11"/>
      <c r="F2" s="11"/>
      <c r="G2" s="11"/>
      <c r="H2" s="11"/>
      <c r="I2" s="11"/>
      <c r="J2" s="12" t="s">
        <v>105</v>
      </c>
      <c r="K2" s="12"/>
      <c r="L2" s="12"/>
      <c r="M2" s="12"/>
      <c r="N2" s="12"/>
      <c r="O2" s="12"/>
    </row>
    <row r="3" spans="1:15" ht="15.75">
      <c r="A3" s="10"/>
      <c r="B3" s="10"/>
      <c r="C3" s="10"/>
      <c r="D3" s="11"/>
      <c r="E3" s="11"/>
      <c r="F3" s="11"/>
      <c r="G3" s="11"/>
      <c r="H3" s="11"/>
      <c r="I3" s="11"/>
      <c r="J3" s="12" t="s">
        <v>106</v>
      </c>
      <c r="K3" s="12"/>
      <c r="L3" s="12"/>
      <c r="M3" s="12"/>
      <c r="O3" s="12"/>
    </row>
    <row r="4" spans="1:15" ht="15.75">
      <c r="A4" s="10"/>
      <c r="B4" s="10"/>
      <c r="C4" s="10"/>
      <c r="D4" s="11"/>
      <c r="E4" s="11"/>
      <c r="F4" s="11"/>
      <c r="G4" s="11"/>
      <c r="H4" s="11"/>
      <c r="I4" s="11"/>
      <c r="J4" s="167"/>
      <c r="K4" s="167"/>
      <c r="L4" s="167"/>
      <c r="M4" s="167"/>
      <c r="N4" s="167"/>
      <c r="O4" s="167"/>
    </row>
    <row r="5" spans="1:15" ht="15.75">
      <c r="A5" s="13"/>
      <c r="B5" s="13"/>
      <c r="C5" s="14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2"/>
    </row>
    <row r="6" spans="1:15" ht="15.75">
      <c r="A6" s="13"/>
      <c r="B6" s="13"/>
      <c r="C6" s="14"/>
      <c r="D6" s="14"/>
      <c r="E6" s="14"/>
      <c r="F6" s="14"/>
      <c r="G6" s="14"/>
      <c r="H6" s="14"/>
      <c r="I6" s="14"/>
      <c r="J6" s="14" t="s">
        <v>0</v>
      </c>
      <c r="K6" s="14"/>
      <c r="L6" s="14"/>
      <c r="M6" s="14"/>
      <c r="N6" s="14"/>
      <c r="O6" s="14"/>
    </row>
    <row r="7" spans="1:15" ht="15.75">
      <c r="A7" s="14"/>
      <c r="B7" s="14"/>
      <c r="C7" s="14"/>
      <c r="D7" s="14"/>
      <c r="E7" s="14"/>
      <c r="F7" s="14"/>
      <c r="G7" s="14"/>
      <c r="H7" s="14"/>
      <c r="I7" s="14"/>
      <c r="J7" s="15" t="s">
        <v>107</v>
      </c>
      <c r="K7" s="15"/>
      <c r="L7" s="15"/>
      <c r="M7" s="14"/>
      <c r="N7" s="14"/>
      <c r="O7" s="14"/>
    </row>
    <row r="8" spans="1:15" ht="15.75">
      <c r="A8" s="14"/>
      <c r="B8" s="14"/>
      <c r="C8" s="13"/>
      <c r="D8" s="13"/>
      <c r="E8" s="13"/>
      <c r="F8" s="13"/>
      <c r="G8" s="13"/>
      <c r="H8" s="13"/>
      <c r="I8" s="13"/>
      <c r="J8" s="168" t="s">
        <v>108</v>
      </c>
      <c r="K8" s="168"/>
      <c r="L8" s="168"/>
      <c r="M8" s="168"/>
      <c r="N8" s="168"/>
      <c r="O8" s="168"/>
    </row>
    <row r="9" spans="1:15" ht="15.75">
      <c r="A9" s="14"/>
      <c r="B9" s="14"/>
      <c r="C9" s="13"/>
      <c r="D9" s="13"/>
      <c r="E9" s="13"/>
      <c r="F9" s="13"/>
      <c r="G9" s="13"/>
      <c r="H9" s="13"/>
      <c r="I9" s="13"/>
      <c r="J9" s="166" t="s">
        <v>67</v>
      </c>
      <c r="K9" s="166"/>
      <c r="L9" s="166"/>
      <c r="M9" s="166"/>
      <c r="N9" s="166"/>
      <c r="O9" s="166"/>
    </row>
    <row r="10" spans="1:15" ht="15.75">
      <c r="A10" s="14"/>
      <c r="B10" s="14"/>
      <c r="C10" s="13"/>
      <c r="D10" s="13"/>
      <c r="E10" s="13"/>
      <c r="F10" s="13"/>
      <c r="G10" s="13"/>
      <c r="H10" s="13"/>
      <c r="I10" s="13"/>
      <c r="J10" s="169" t="s">
        <v>109</v>
      </c>
      <c r="K10" s="169"/>
      <c r="L10" s="169"/>
      <c r="M10" s="169"/>
      <c r="N10" s="169"/>
      <c r="O10" s="169"/>
    </row>
    <row r="11" spans="1:15" ht="15.75">
      <c r="A11" s="14"/>
      <c r="B11" s="14"/>
      <c r="C11" s="13"/>
      <c r="D11" s="13"/>
      <c r="E11" s="13"/>
      <c r="F11" s="13"/>
      <c r="G11" s="13"/>
      <c r="H11" s="13"/>
      <c r="I11" s="13"/>
      <c r="J11" s="168" t="s">
        <v>108</v>
      </c>
      <c r="K11" s="168"/>
      <c r="L11" s="168"/>
      <c r="M11" s="168"/>
      <c r="N11" s="168"/>
      <c r="O11" s="168"/>
    </row>
    <row r="12" spans="1:15" ht="15.75">
      <c r="A12" s="14"/>
      <c r="B12" s="14"/>
      <c r="C12" s="13"/>
      <c r="D12" s="13"/>
      <c r="E12" s="13"/>
      <c r="F12" s="13"/>
      <c r="G12" s="13"/>
      <c r="H12" s="13"/>
      <c r="I12" s="13"/>
      <c r="J12" s="165" t="s">
        <v>1</v>
      </c>
      <c r="K12" s="165"/>
      <c r="L12" s="165"/>
      <c r="M12" s="165"/>
      <c r="N12" s="165"/>
      <c r="O12" s="165"/>
    </row>
    <row r="13" spans="1:15" ht="15.75">
      <c r="A13" s="14"/>
      <c r="B13" s="14"/>
      <c r="C13" s="13"/>
      <c r="D13" s="13"/>
      <c r="E13" s="13"/>
      <c r="F13" s="13"/>
      <c r="G13" s="13"/>
      <c r="H13" s="13"/>
      <c r="I13" s="13"/>
      <c r="J13" s="166" t="s">
        <v>110</v>
      </c>
      <c r="K13" s="166"/>
      <c r="L13" s="166"/>
      <c r="M13" s="166"/>
      <c r="N13" s="166"/>
      <c r="O13" s="166"/>
    </row>
    <row r="14" spans="1:15" ht="15.75">
      <c r="A14" s="14"/>
      <c r="B14" s="14"/>
      <c r="C14" s="13"/>
      <c r="D14" s="13"/>
      <c r="E14" s="13"/>
      <c r="F14" s="13"/>
      <c r="G14" s="13"/>
      <c r="H14" s="13"/>
      <c r="I14" s="13"/>
      <c r="J14" s="16"/>
      <c r="K14" s="16"/>
      <c r="L14" s="16"/>
      <c r="M14" s="16"/>
      <c r="N14" s="16"/>
      <c r="O14" s="16"/>
    </row>
    <row r="15" spans="1:15" ht="15.75">
      <c r="A15" s="14"/>
      <c r="B15" s="14"/>
      <c r="C15" s="14"/>
      <c r="D15" s="14"/>
      <c r="E15" s="14"/>
      <c r="F15" s="14"/>
      <c r="G15" s="14" t="s">
        <v>68</v>
      </c>
      <c r="H15" s="14"/>
      <c r="I15" s="14"/>
      <c r="J15" s="14"/>
      <c r="K15" s="14"/>
      <c r="L15" s="14"/>
      <c r="M15" s="14"/>
      <c r="N15" s="14"/>
      <c r="O15" s="14"/>
    </row>
    <row r="16" spans="1:15" ht="15.75">
      <c r="A16" s="14"/>
      <c r="B16" s="14"/>
      <c r="C16" s="14"/>
      <c r="D16" s="14"/>
      <c r="E16" s="14"/>
      <c r="F16" s="14" t="s">
        <v>111</v>
      </c>
      <c r="G16" s="14"/>
      <c r="H16" s="14"/>
      <c r="I16" s="14"/>
      <c r="J16" s="16"/>
      <c r="K16" s="16"/>
      <c r="L16" s="16"/>
      <c r="M16" s="16"/>
      <c r="N16" s="16"/>
      <c r="O16" s="16"/>
    </row>
    <row r="17" spans="1:1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.75">
      <c r="A18" s="17" t="s">
        <v>112</v>
      </c>
      <c r="B18" s="17"/>
      <c r="C18" s="17"/>
      <c r="D18" s="18">
        <v>1400000</v>
      </c>
      <c r="E18" s="19" t="s">
        <v>113</v>
      </c>
      <c r="F18" s="19"/>
      <c r="G18" s="19"/>
      <c r="H18" s="19"/>
      <c r="I18" s="19"/>
      <c r="J18" s="13"/>
      <c r="K18" s="13"/>
      <c r="L18" s="13"/>
      <c r="M18" s="13"/>
      <c r="N18" s="13"/>
      <c r="O18" s="13"/>
    </row>
    <row r="19" spans="1:15" ht="15.75">
      <c r="A19" s="17"/>
      <c r="B19" s="17"/>
      <c r="C19" s="17"/>
      <c r="D19" s="20" t="s">
        <v>2</v>
      </c>
      <c r="E19" s="21" t="s">
        <v>114</v>
      </c>
      <c r="F19" s="22"/>
      <c r="G19" s="22"/>
      <c r="H19" s="22"/>
      <c r="I19" s="22"/>
      <c r="J19" s="14"/>
      <c r="K19" s="14"/>
      <c r="L19" s="14"/>
      <c r="M19" s="14"/>
      <c r="N19" s="14"/>
      <c r="O19" s="14"/>
    </row>
    <row r="20" spans="1:15" ht="15.75">
      <c r="A20" s="17" t="s">
        <v>27</v>
      </c>
      <c r="B20" s="17"/>
      <c r="C20" s="17"/>
      <c r="D20" s="18">
        <v>1410000</v>
      </c>
      <c r="E20" s="19" t="s">
        <v>113</v>
      </c>
      <c r="F20" s="23"/>
      <c r="G20" s="22"/>
      <c r="H20" s="22"/>
      <c r="I20" s="24"/>
      <c r="J20" s="14"/>
      <c r="K20" s="14"/>
      <c r="L20" s="14"/>
      <c r="M20" s="14"/>
      <c r="N20" s="14"/>
      <c r="O20" s="14"/>
    </row>
    <row r="21" spans="1:15" ht="15.75">
      <c r="A21" s="17"/>
      <c r="B21" s="17"/>
      <c r="C21" s="17"/>
      <c r="D21" s="20" t="s">
        <v>2</v>
      </c>
      <c r="E21" s="21" t="s">
        <v>4</v>
      </c>
      <c r="F21" s="22"/>
      <c r="G21" s="22"/>
      <c r="H21" s="22"/>
      <c r="I21" s="22"/>
      <c r="J21" s="14"/>
      <c r="K21" s="14"/>
      <c r="L21" s="14"/>
      <c r="M21" s="14"/>
      <c r="N21" s="14"/>
      <c r="O21" s="14"/>
    </row>
    <row r="22" spans="1:15" ht="15.75">
      <c r="A22" s="17" t="s">
        <v>115</v>
      </c>
      <c r="B22" s="17"/>
      <c r="C22" s="17"/>
      <c r="D22" s="18">
        <v>1410180</v>
      </c>
      <c r="E22" s="25" t="s">
        <v>116</v>
      </c>
      <c r="F22" s="26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5.75">
      <c r="A23" s="17" t="s">
        <v>117</v>
      </c>
      <c r="B23" s="17"/>
      <c r="C23" s="17"/>
      <c r="D23" s="20" t="s">
        <v>2</v>
      </c>
      <c r="E23" s="20" t="s">
        <v>118</v>
      </c>
      <c r="F23" s="22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5.75">
      <c r="A24" s="17"/>
      <c r="B24" s="17"/>
      <c r="C24" s="17"/>
      <c r="D24" s="20"/>
      <c r="E24" s="20"/>
      <c r="F24" s="22"/>
      <c r="G24" s="21" t="s">
        <v>5</v>
      </c>
      <c r="H24" s="27"/>
      <c r="I24" s="27"/>
      <c r="J24" s="27"/>
      <c r="K24" s="27"/>
      <c r="L24" s="27"/>
      <c r="M24" s="27"/>
      <c r="N24" s="27"/>
      <c r="O24" s="27"/>
    </row>
    <row r="25" spans="1:15" ht="15.75">
      <c r="A25" s="17"/>
      <c r="B25" s="17"/>
      <c r="C25" s="17"/>
      <c r="D25" s="20"/>
      <c r="E25" s="20"/>
      <c r="F25" s="22"/>
      <c r="G25" s="28"/>
      <c r="H25" s="14"/>
      <c r="I25" s="22"/>
      <c r="J25" s="29"/>
      <c r="K25" s="29"/>
      <c r="L25" s="14"/>
      <c r="M25" s="14"/>
      <c r="N25" s="14"/>
      <c r="O25" s="14"/>
    </row>
    <row r="26" spans="1:15" ht="15.75">
      <c r="A26" s="17" t="s">
        <v>119</v>
      </c>
      <c r="B26" s="17"/>
      <c r="C26" s="17"/>
      <c r="D26" s="14" t="s">
        <v>120</v>
      </c>
      <c r="E26" s="14"/>
      <c r="F26" s="14"/>
      <c r="G26" s="14"/>
      <c r="H26" s="14"/>
      <c r="I26" s="14"/>
      <c r="J26" s="14"/>
      <c r="K26" s="14"/>
      <c r="L26" s="30">
        <f>H27</f>
        <v>807.32</v>
      </c>
      <c r="M26" s="30"/>
      <c r="N26" s="14" t="s">
        <v>121</v>
      </c>
      <c r="O26" s="14"/>
    </row>
    <row r="27" spans="1:15" ht="15.75">
      <c r="A27" s="17" t="s">
        <v>117</v>
      </c>
      <c r="B27" s="17"/>
      <c r="C27" s="17"/>
      <c r="D27" s="14" t="s">
        <v>122</v>
      </c>
      <c r="E27" s="14"/>
      <c r="F27" s="14"/>
      <c r="G27" s="14"/>
      <c r="H27" s="163">
        <v>807.32</v>
      </c>
      <c r="I27" s="163"/>
      <c r="J27" s="14" t="s">
        <v>121</v>
      </c>
      <c r="K27" s="14"/>
      <c r="L27" s="31"/>
      <c r="M27" s="31"/>
      <c r="N27" s="31"/>
      <c r="O27" s="31"/>
    </row>
    <row r="28" spans="1:15" ht="15.75">
      <c r="A28" s="17" t="s">
        <v>117</v>
      </c>
      <c r="B28" s="17"/>
      <c r="C28" s="17"/>
      <c r="D28" s="14" t="s">
        <v>123</v>
      </c>
      <c r="E28" s="14"/>
      <c r="F28" s="14"/>
      <c r="G28" s="14"/>
      <c r="H28" s="162">
        <v>0</v>
      </c>
      <c r="I28" s="162"/>
      <c r="J28" s="14" t="s">
        <v>121</v>
      </c>
      <c r="K28" s="14"/>
      <c r="L28" s="14"/>
      <c r="M28" s="14"/>
      <c r="N28" s="14"/>
      <c r="O28" s="14"/>
    </row>
    <row r="29" spans="1:15" ht="15.75">
      <c r="A29" s="17" t="s">
        <v>117</v>
      </c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4" t="s">
        <v>124</v>
      </c>
      <c r="B30" s="155" t="s">
        <v>175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5" ht="15.75">
      <c r="A31" s="1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15" ht="15.75">
      <c r="A32" s="1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</row>
    <row r="33" spans="1:15" ht="15.75">
      <c r="A33" s="1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1:15" ht="15.75">
      <c r="A34" s="14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1:15" ht="15.75">
      <c r="A35" s="32" t="s">
        <v>125</v>
      </c>
      <c r="B35" s="32"/>
      <c r="C35" s="32"/>
      <c r="D35" s="157" t="s">
        <v>126</v>
      </c>
      <c r="E35" s="157"/>
      <c r="F35" s="157"/>
      <c r="G35" s="157"/>
      <c r="H35" s="33" t="s">
        <v>127</v>
      </c>
      <c r="I35" s="34"/>
      <c r="J35" s="35"/>
      <c r="K35" s="35"/>
      <c r="L35" s="35"/>
      <c r="M35" s="35"/>
      <c r="N35" s="35"/>
      <c r="O35" s="35"/>
    </row>
    <row r="36" spans="1:15" ht="15.75">
      <c r="A36" s="36"/>
      <c r="B36" s="36"/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8"/>
      <c r="N36" s="38"/>
      <c r="O36" s="38"/>
    </row>
    <row r="37" spans="1:15" ht="100.5" customHeight="1">
      <c r="A37" s="36"/>
      <c r="B37" s="36"/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15" ht="15">
      <c r="A38" s="32" t="s">
        <v>128</v>
      </c>
      <c r="B38" s="32"/>
      <c r="C38" s="32"/>
      <c r="D38" s="158" t="s">
        <v>129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9"/>
      <c r="O38" s="159"/>
    </row>
    <row r="39" spans="1:15" ht="23.25">
      <c r="A39" s="39" t="s">
        <v>130</v>
      </c>
      <c r="B39" s="40" t="s">
        <v>11</v>
      </c>
      <c r="C39" s="40" t="s">
        <v>29</v>
      </c>
      <c r="D39" s="152" t="s">
        <v>10</v>
      </c>
      <c r="E39" s="153"/>
      <c r="F39" s="153"/>
      <c r="G39" s="153"/>
      <c r="H39" s="153"/>
      <c r="I39" s="153"/>
      <c r="J39" s="153"/>
      <c r="K39" s="153"/>
      <c r="L39" s="153"/>
      <c r="M39" s="154"/>
      <c r="N39" s="29"/>
      <c r="O39" s="29"/>
    </row>
    <row r="40" spans="1:15" ht="15.75">
      <c r="A40" s="41" t="s">
        <v>131</v>
      </c>
      <c r="B40" s="42" t="s">
        <v>131</v>
      </c>
      <c r="C40" s="42" t="s">
        <v>131</v>
      </c>
      <c r="D40" s="152" t="s">
        <v>131</v>
      </c>
      <c r="E40" s="153"/>
      <c r="F40" s="153"/>
      <c r="G40" s="153"/>
      <c r="H40" s="153"/>
      <c r="I40" s="153"/>
      <c r="J40" s="153"/>
      <c r="K40" s="153"/>
      <c r="L40" s="153"/>
      <c r="M40" s="154"/>
      <c r="N40" s="14"/>
      <c r="O40" s="14"/>
    </row>
    <row r="41" spans="1:15">
      <c r="A41" s="36"/>
      <c r="B41" s="36"/>
      <c r="C41" s="36"/>
    </row>
    <row r="42" spans="1:15" ht="15">
      <c r="A42" s="32" t="s">
        <v>132</v>
      </c>
      <c r="B42" s="32"/>
      <c r="C42" s="32"/>
      <c r="D42" s="43" t="s">
        <v>133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5.75">
      <c r="A43" s="32"/>
      <c r="B43" s="32"/>
      <c r="C43" s="32"/>
      <c r="N43" s="44" t="s">
        <v>134</v>
      </c>
      <c r="O43" s="20"/>
    </row>
    <row r="44" spans="1:15" ht="38.25">
      <c r="A44" s="45" t="s">
        <v>130</v>
      </c>
      <c r="B44" s="40" t="s">
        <v>11</v>
      </c>
      <c r="C44" s="40" t="s">
        <v>29</v>
      </c>
      <c r="D44" s="46" t="s">
        <v>135</v>
      </c>
      <c r="E44" s="142" t="s">
        <v>136</v>
      </c>
      <c r="F44" s="142"/>
      <c r="G44" s="142" t="s">
        <v>137</v>
      </c>
      <c r="H44" s="142"/>
      <c r="I44" s="142" t="s">
        <v>138</v>
      </c>
      <c r="J44" s="142"/>
      <c r="K44" s="47"/>
      <c r="L44" s="47"/>
      <c r="M44" s="47"/>
      <c r="N44" s="47"/>
      <c r="O44" s="47"/>
    </row>
    <row r="45" spans="1:15">
      <c r="A45" s="48">
        <v>1</v>
      </c>
      <c r="B45" s="49">
        <v>2</v>
      </c>
      <c r="C45" s="49">
        <f>B45+1</f>
        <v>3</v>
      </c>
      <c r="D45" s="49">
        <f>C45+1</f>
        <v>4</v>
      </c>
      <c r="E45" s="141">
        <f>D45+1</f>
        <v>5</v>
      </c>
      <c r="F45" s="141"/>
      <c r="G45" s="142">
        <v>6</v>
      </c>
      <c r="H45" s="142"/>
      <c r="I45" s="142">
        <v>7</v>
      </c>
      <c r="J45" s="142"/>
      <c r="K45" s="47"/>
      <c r="L45" s="47"/>
      <c r="M45" s="47"/>
      <c r="N45" s="47"/>
      <c r="O45" s="47"/>
    </row>
    <row r="46" spans="1:15" ht="153.75" customHeight="1">
      <c r="A46" s="48"/>
      <c r="B46" s="49">
        <f>D22</f>
        <v>1410180</v>
      </c>
      <c r="C46" s="50" t="s">
        <v>116</v>
      </c>
      <c r="D46" s="112" t="s">
        <v>139</v>
      </c>
      <c r="E46" s="138">
        <v>807.32</v>
      </c>
      <c r="F46" s="139"/>
      <c r="G46" s="138">
        <v>0</v>
      </c>
      <c r="H46" s="160"/>
      <c r="I46" s="140">
        <f>E46+G46</f>
        <v>807.32</v>
      </c>
      <c r="J46" s="140"/>
      <c r="K46" s="51"/>
      <c r="L46" s="51"/>
      <c r="M46" s="51"/>
      <c r="N46" s="51"/>
      <c r="O46" s="51"/>
    </row>
    <row r="47" spans="1:15" ht="30" customHeight="1">
      <c r="A47" s="52"/>
      <c r="B47" s="52"/>
      <c r="C47" s="52"/>
      <c r="D47" s="52"/>
      <c r="E47" s="138">
        <f>E46</f>
        <v>807.32</v>
      </c>
      <c r="F47" s="139"/>
      <c r="G47" s="138">
        <f>G46</f>
        <v>0</v>
      </c>
      <c r="H47" s="139"/>
      <c r="I47" s="140">
        <f>E47+G47</f>
        <v>807.32</v>
      </c>
      <c r="J47" s="140"/>
      <c r="K47" s="51"/>
      <c r="L47" s="51"/>
      <c r="M47" s="51"/>
      <c r="N47" s="51"/>
      <c r="O47" s="51"/>
    </row>
    <row r="48" spans="1:15" ht="15.75">
      <c r="A48" s="53"/>
      <c r="B48" s="53"/>
      <c r="C48" s="53"/>
      <c r="D48" s="54"/>
      <c r="E48" s="55"/>
      <c r="F48" s="55"/>
      <c r="G48" s="55"/>
      <c r="H48" s="55"/>
      <c r="I48" s="55"/>
      <c r="J48" s="55"/>
      <c r="K48" s="51"/>
      <c r="L48" s="51"/>
      <c r="M48" s="51"/>
      <c r="N48" s="51"/>
      <c r="O48" s="51"/>
    </row>
    <row r="49" spans="1:15" ht="15">
      <c r="A49" s="56" t="s">
        <v>140</v>
      </c>
      <c r="B49" s="56"/>
      <c r="C49" s="56"/>
      <c r="D49" s="43" t="s">
        <v>141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5.75">
      <c r="A50" s="57"/>
      <c r="B50" s="57"/>
      <c r="C50" s="57"/>
      <c r="D50" s="58" t="s">
        <v>142</v>
      </c>
      <c r="E50" s="58"/>
      <c r="F50" s="58"/>
      <c r="G50" s="58"/>
      <c r="H50" s="58"/>
      <c r="I50" s="58"/>
      <c r="J50" s="58"/>
      <c r="K50" s="44" t="s">
        <v>134</v>
      </c>
      <c r="L50" s="58"/>
      <c r="M50" s="58"/>
      <c r="N50" s="58"/>
      <c r="O50" s="58"/>
    </row>
    <row r="51" spans="1:15" ht="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60"/>
      <c r="O51" s="60"/>
    </row>
    <row r="52" spans="1:15" ht="36">
      <c r="A52" s="146" t="s">
        <v>30</v>
      </c>
      <c r="B52" s="147"/>
      <c r="C52" s="147"/>
      <c r="D52" s="147"/>
      <c r="E52" s="147"/>
      <c r="F52" s="147"/>
      <c r="G52" s="147"/>
      <c r="H52" s="147"/>
      <c r="I52" s="147"/>
      <c r="J52" s="148"/>
      <c r="K52" s="61" t="s">
        <v>11</v>
      </c>
      <c r="L52" s="145" t="s">
        <v>143</v>
      </c>
      <c r="M52" s="62" t="s">
        <v>144</v>
      </c>
      <c r="N52" s="62" t="s">
        <v>138</v>
      </c>
      <c r="O52" s="63"/>
    </row>
    <row r="53" spans="1:15" ht="15">
      <c r="A53" s="64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145"/>
      <c r="M53" s="62"/>
      <c r="N53" s="62"/>
      <c r="O53" s="63"/>
    </row>
    <row r="54" spans="1:15">
      <c r="A54" s="126">
        <v>1</v>
      </c>
      <c r="B54" s="127"/>
      <c r="C54" s="127"/>
      <c r="D54" s="127"/>
      <c r="E54" s="127"/>
      <c r="F54" s="127"/>
      <c r="G54" s="127"/>
      <c r="H54" s="127"/>
      <c r="I54" s="127"/>
      <c r="J54" s="128"/>
      <c r="K54" s="67">
        <v>2</v>
      </c>
      <c r="L54" s="62">
        <v>3</v>
      </c>
      <c r="M54" s="62">
        <v>4</v>
      </c>
      <c r="N54" s="62">
        <v>5</v>
      </c>
      <c r="O54" s="63"/>
    </row>
    <row r="55" spans="1:15" ht="15.75">
      <c r="A55" s="126"/>
      <c r="B55" s="127"/>
      <c r="C55" s="127"/>
      <c r="D55" s="127"/>
      <c r="E55" s="127"/>
      <c r="F55" s="127"/>
      <c r="G55" s="127"/>
      <c r="H55" s="127"/>
      <c r="I55" s="127"/>
      <c r="J55" s="128"/>
      <c r="K55" s="9"/>
      <c r="L55" s="68" t="s">
        <v>131</v>
      </c>
      <c r="M55" s="68" t="s">
        <v>131</v>
      </c>
      <c r="N55" s="68" t="s">
        <v>131</v>
      </c>
      <c r="O55" s="69"/>
    </row>
    <row r="56" spans="1:15" ht="15.75">
      <c r="A56" s="149" t="s">
        <v>145</v>
      </c>
      <c r="B56" s="150"/>
      <c r="C56" s="150"/>
      <c r="D56" s="150"/>
      <c r="E56" s="150"/>
      <c r="F56" s="150"/>
      <c r="G56" s="150"/>
      <c r="H56" s="150"/>
      <c r="I56" s="150"/>
      <c r="J56" s="151"/>
      <c r="K56" s="70"/>
      <c r="L56" s="68" t="s">
        <v>131</v>
      </c>
      <c r="M56" s="68" t="s">
        <v>131</v>
      </c>
      <c r="N56" s="68" t="s">
        <v>131</v>
      </c>
      <c r="O56" s="69"/>
    </row>
    <row r="57" spans="1:15" ht="15.75">
      <c r="A57" s="14"/>
      <c r="B57" s="14"/>
      <c r="C57" s="14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9"/>
    </row>
    <row r="58" spans="1:15" ht="15">
      <c r="A58" s="56" t="s">
        <v>146</v>
      </c>
      <c r="B58" s="56"/>
      <c r="C58" s="56"/>
      <c r="D58" s="125" t="s">
        <v>147</v>
      </c>
      <c r="E58" s="125"/>
      <c r="F58" s="125"/>
      <c r="G58" s="125"/>
      <c r="H58" s="125"/>
      <c r="I58" s="125"/>
      <c r="J58" s="125"/>
      <c r="K58" s="125"/>
      <c r="L58" s="125"/>
      <c r="M58" s="125"/>
      <c r="N58" s="72"/>
      <c r="O58" s="72"/>
    </row>
    <row r="59" spans="1:15" ht="30.75">
      <c r="A59" s="14"/>
      <c r="B59" s="73" t="s">
        <v>130</v>
      </c>
      <c r="C59" s="74" t="s">
        <v>11</v>
      </c>
      <c r="D59" s="146" t="s">
        <v>148</v>
      </c>
      <c r="E59" s="147"/>
      <c r="F59" s="147"/>
      <c r="G59" s="147"/>
      <c r="H59" s="148"/>
      <c r="I59" s="131" t="s">
        <v>20</v>
      </c>
      <c r="J59" s="132"/>
      <c r="K59" s="75" t="s">
        <v>19</v>
      </c>
      <c r="L59" s="76" t="s">
        <v>32</v>
      </c>
      <c r="M59" s="29"/>
      <c r="N59" s="77"/>
      <c r="O59" s="29"/>
    </row>
    <row r="60" spans="1:15" ht="15.75">
      <c r="A60" s="14"/>
      <c r="B60" s="67">
        <v>1</v>
      </c>
      <c r="C60" s="78">
        <v>2</v>
      </c>
      <c r="D60" s="126">
        <v>3</v>
      </c>
      <c r="E60" s="127"/>
      <c r="F60" s="127"/>
      <c r="G60" s="127"/>
      <c r="H60" s="128"/>
      <c r="I60" s="143">
        <v>4</v>
      </c>
      <c r="J60" s="144"/>
      <c r="K60" s="79">
        <v>5</v>
      </c>
      <c r="L60" s="80">
        <v>6</v>
      </c>
      <c r="M60" s="29"/>
      <c r="N60" s="81"/>
      <c r="O60" s="14"/>
    </row>
    <row r="61" spans="1:15" ht="74.25" customHeight="1">
      <c r="A61" s="14"/>
      <c r="B61" s="82"/>
      <c r="C61" s="83">
        <f>B46</f>
        <v>1410180</v>
      </c>
      <c r="D61" s="129" t="s">
        <v>139</v>
      </c>
      <c r="E61" s="130"/>
      <c r="F61" s="130"/>
      <c r="G61" s="130"/>
      <c r="H61" s="130"/>
      <c r="I61" s="131"/>
      <c r="J61" s="132"/>
      <c r="K61" s="84"/>
      <c r="L61" s="85"/>
      <c r="M61" s="29"/>
      <c r="N61" s="86"/>
      <c r="O61" s="14"/>
    </row>
    <row r="62" spans="1:15" ht="18.75">
      <c r="A62" s="14"/>
      <c r="B62" s="82">
        <v>1</v>
      </c>
      <c r="C62" s="83"/>
      <c r="D62" s="129" t="s">
        <v>171</v>
      </c>
      <c r="E62" s="130"/>
      <c r="F62" s="130"/>
      <c r="G62" s="130"/>
      <c r="H62" s="130"/>
      <c r="I62" s="131"/>
      <c r="J62" s="132"/>
      <c r="K62" s="84"/>
      <c r="L62" s="85"/>
      <c r="M62" s="29"/>
      <c r="N62" s="86"/>
      <c r="O62" s="14"/>
    </row>
    <row r="63" spans="1:15" ht="18.75">
      <c r="A63" s="14"/>
      <c r="B63" s="82"/>
      <c r="C63" s="83"/>
      <c r="D63" s="129" t="s">
        <v>82</v>
      </c>
      <c r="E63" s="130"/>
      <c r="F63" s="130"/>
      <c r="G63" s="130"/>
      <c r="H63" s="130"/>
      <c r="I63" s="131" t="s">
        <v>83</v>
      </c>
      <c r="J63" s="132"/>
      <c r="K63" s="87" t="s">
        <v>149</v>
      </c>
      <c r="L63" s="88">
        <v>7</v>
      </c>
      <c r="M63" s="29"/>
      <c r="N63" s="86"/>
      <c r="O63" s="14"/>
    </row>
    <row r="64" spans="1:15" ht="18.75">
      <c r="A64" s="14"/>
      <c r="B64" s="82">
        <v>2</v>
      </c>
      <c r="C64" s="83"/>
      <c r="D64" s="129" t="s">
        <v>172</v>
      </c>
      <c r="E64" s="130"/>
      <c r="F64" s="130"/>
      <c r="G64" s="130"/>
      <c r="H64" s="130"/>
      <c r="I64" s="131"/>
      <c r="J64" s="132"/>
      <c r="K64" s="87"/>
      <c r="L64" s="88"/>
      <c r="M64" s="29"/>
      <c r="N64" s="86"/>
      <c r="O64" s="14"/>
    </row>
    <row r="65" spans="1:15" ht="52.5">
      <c r="A65" s="14"/>
      <c r="B65" s="82"/>
      <c r="C65" s="83"/>
      <c r="D65" s="129" t="s">
        <v>150</v>
      </c>
      <c r="E65" s="130"/>
      <c r="F65" s="130"/>
      <c r="G65" s="130"/>
      <c r="H65" s="130"/>
      <c r="I65" s="131" t="s">
        <v>83</v>
      </c>
      <c r="J65" s="132"/>
      <c r="K65" s="89" t="s">
        <v>151</v>
      </c>
      <c r="L65" s="90">
        <f>928+805</f>
        <v>1733</v>
      </c>
      <c r="M65" s="29"/>
      <c r="N65" s="86"/>
      <c r="O65" s="14"/>
    </row>
    <row r="66" spans="1:15" ht="18.75">
      <c r="A66" s="14"/>
      <c r="B66" s="82"/>
      <c r="C66" s="83"/>
      <c r="D66" s="129"/>
      <c r="E66" s="130"/>
      <c r="F66" s="130"/>
      <c r="G66" s="130"/>
      <c r="H66" s="130"/>
      <c r="I66" s="131" t="s">
        <v>83</v>
      </c>
      <c r="J66" s="132"/>
      <c r="K66" s="91" t="s">
        <v>152</v>
      </c>
      <c r="L66" s="88">
        <f>R66+R67+T68+T69+T70</f>
        <v>0</v>
      </c>
      <c r="M66" s="29"/>
      <c r="N66" s="86"/>
      <c r="O66" s="14"/>
    </row>
    <row r="67" spans="1:15" ht="18.75">
      <c r="A67" s="14"/>
      <c r="B67" s="82">
        <v>3</v>
      </c>
      <c r="C67" s="83"/>
      <c r="D67" s="129" t="s">
        <v>173</v>
      </c>
      <c r="E67" s="130"/>
      <c r="F67" s="130"/>
      <c r="G67" s="130"/>
      <c r="H67" s="130"/>
      <c r="I67" s="131" t="s">
        <v>117</v>
      </c>
      <c r="J67" s="132"/>
      <c r="K67" s="87"/>
      <c r="L67" s="88"/>
      <c r="M67" s="29"/>
      <c r="N67" s="86"/>
      <c r="O67" s="14"/>
    </row>
    <row r="68" spans="1:15" ht="18.75">
      <c r="A68" s="14"/>
      <c r="B68" s="82"/>
      <c r="C68" s="83"/>
      <c r="D68" s="129"/>
      <c r="E68" s="130"/>
      <c r="F68" s="130"/>
      <c r="G68" s="130"/>
      <c r="H68" s="130"/>
      <c r="I68" s="131" t="s">
        <v>83</v>
      </c>
      <c r="J68" s="132"/>
      <c r="K68" s="87" t="s">
        <v>104</v>
      </c>
      <c r="L68" s="88">
        <f>L65/L63</f>
        <v>247.57142857142858</v>
      </c>
      <c r="M68" s="29"/>
      <c r="N68" s="86"/>
      <c r="O68" s="14"/>
    </row>
    <row r="69" spans="1:15" ht="18.75">
      <c r="A69" s="14"/>
      <c r="B69" s="82"/>
      <c r="C69" s="83"/>
      <c r="D69" s="129"/>
      <c r="E69" s="130"/>
      <c r="F69" s="130"/>
      <c r="G69" s="130"/>
      <c r="H69" s="130"/>
      <c r="I69" s="131" t="s">
        <v>83</v>
      </c>
      <c r="J69" s="132"/>
      <c r="K69" s="87" t="s">
        <v>104</v>
      </c>
      <c r="L69" s="88">
        <f>L66/L63</f>
        <v>0</v>
      </c>
      <c r="M69" s="29"/>
      <c r="N69" s="86"/>
      <c r="O69" s="14"/>
    </row>
    <row r="70" spans="1:15" ht="18.75">
      <c r="A70" s="14"/>
      <c r="B70" s="82"/>
      <c r="C70" s="83"/>
      <c r="D70" s="129"/>
      <c r="E70" s="130"/>
      <c r="F70" s="130"/>
      <c r="G70" s="130"/>
      <c r="H70" s="130"/>
      <c r="I70" s="131"/>
      <c r="J70" s="132"/>
      <c r="K70" s="87" t="str">
        <f>K68</f>
        <v>розрахунково</v>
      </c>
      <c r="L70" s="92">
        <f>E46/L63</f>
        <v>115.33142857142857</v>
      </c>
      <c r="M70" s="29"/>
      <c r="N70" s="86"/>
      <c r="O70" s="14"/>
    </row>
    <row r="71" spans="1:15" ht="15">
      <c r="A71" s="56" t="s">
        <v>153</v>
      </c>
      <c r="B71" s="56"/>
      <c r="C71" s="56"/>
      <c r="D71" s="93" t="s">
        <v>154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.75">
      <c r="E72" s="14"/>
      <c r="F72" s="14"/>
      <c r="G72" s="14"/>
      <c r="H72" s="14"/>
      <c r="I72" s="14"/>
      <c r="J72" s="14"/>
      <c r="K72" s="14"/>
      <c r="L72" s="14"/>
      <c r="M72" s="14"/>
      <c r="O72" s="44" t="s">
        <v>134</v>
      </c>
    </row>
    <row r="73" spans="1:15" ht="24.75" customHeight="1">
      <c r="A73" s="14"/>
      <c r="B73" s="14"/>
      <c r="C73" s="119" t="s">
        <v>24</v>
      </c>
      <c r="D73" s="96" t="s">
        <v>23</v>
      </c>
      <c r="E73" s="96" t="s">
        <v>11</v>
      </c>
      <c r="F73" s="120" t="s">
        <v>155</v>
      </c>
      <c r="G73" s="120"/>
      <c r="H73" s="120"/>
      <c r="I73" s="121" t="s">
        <v>156</v>
      </c>
      <c r="J73" s="122"/>
      <c r="K73" s="123"/>
      <c r="L73" s="135" t="s">
        <v>157</v>
      </c>
      <c r="M73" s="136"/>
      <c r="N73" s="137"/>
      <c r="O73" s="133" t="s">
        <v>158</v>
      </c>
    </row>
    <row r="74" spans="1:15" ht="72.75">
      <c r="A74" s="14"/>
      <c r="B74" s="14"/>
      <c r="C74" s="119"/>
      <c r="D74" s="96"/>
      <c r="E74" s="96"/>
      <c r="F74" s="97" t="s">
        <v>136</v>
      </c>
      <c r="G74" s="97" t="s">
        <v>159</v>
      </c>
      <c r="H74" s="97" t="s">
        <v>138</v>
      </c>
      <c r="I74" s="97" t="s">
        <v>136</v>
      </c>
      <c r="J74" s="97" t="s">
        <v>159</v>
      </c>
      <c r="K74" s="97" t="s">
        <v>138</v>
      </c>
      <c r="L74" s="97" t="s">
        <v>136</v>
      </c>
      <c r="M74" s="97" t="s">
        <v>159</v>
      </c>
      <c r="N74" s="97" t="s">
        <v>138</v>
      </c>
      <c r="O74" s="134"/>
    </row>
    <row r="75" spans="1:15" ht="15.75">
      <c r="A75" s="14"/>
      <c r="B75" s="14"/>
      <c r="C75" s="98">
        <v>1</v>
      </c>
      <c r="D75" s="99">
        <v>2</v>
      </c>
      <c r="E75" s="100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41">
        <v>11</v>
      </c>
      <c r="N75" s="101">
        <v>12</v>
      </c>
      <c r="O75" s="101">
        <v>13</v>
      </c>
    </row>
    <row r="76" spans="1:15" ht="15.75">
      <c r="A76" s="14"/>
      <c r="B76" s="14"/>
      <c r="C76" s="41"/>
      <c r="D76" s="102" t="s">
        <v>160</v>
      </c>
      <c r="E76" s="41" t="s">
        <v>131</v>
      </c>
      <c r="F76" s="41" t="s">
        <v>131</v>
      </c>
      <c r="G76" s="41" t="s">
        <v>131</v>
      </c>
      <c r="H76" s="41" t="s">
        <v>131</v>
      </c>
      <c r="I76" s="41" t="s">
        <v>131</v>
      </c>
      <c r="J76" s="41" t="s">
        <v>131</v>
      </c>
      <c r="K76" s="41"/>
      <c r="L76" s="41" t="s">
        <v>131</v>
      </c>
      <c r="M76" s="101" t="s">
        <v>131</v>
      </c>
      <c r="N76" s="101"/>
      <c r="O76" s="103"/>
    </row>
    <row r="77" spans="1:15" ht="15.75">
      <c r="A77" s="14"/>
      <c r="B77" s="14"/>
      <c r="C77" s="41"/>
      <c r="D77" s="104" t="s">
        <v>161</v>
      </c>
      <c r="E77" s="41" t="s">
        <v>131</v>
      </c>
      <c r="F77" s="41" t="s">
        <v>131</v>
      </c>
      <c r="G77" s="41" t="s">
        <v>131</v>
      </c>
      <c r="H77" s="41" t="s">
        <v>131</v>
      </c>
      <c r="I77" s="41" t="s">
        <v>131</v>
      </c>
      <c r="J77" s="41" t="s">
        <v>131</v>
      </c>
      <c r="K77" s="41"/>
      <c r="L77" s="41" t="s">
        <v>131</v>
      </c>
      <c r="M77" s="101" t="s">
        <v>131</v>
      </c>
      <c r="N77" s="101"/>
      <c r="O77" s="103"/>
    </row>
    <row r="78" spans="1:15" ht="15.75">
      <c r="A78" s="14"/>
      <c r="B78" s="14"/>
      <c r="C78" s="41"/>
      <c r="D78" s="104" t="s">
        <v>162</v>
      </c>
      <c r="E78" s="41" t="s">
        <v>131</v>
      </c>
      <c r="F78" s="41" t="s">
        <v>131</v>
      </c>
      <c r="G78" s="41" t="s">
        <v>131</v>
      </c>
      <c r="H78" s="41" t="s">
        <v>131</v>
      </c>
      <c r="I78" s="41" t="s">
        <v>131</v>
      </c>
      <c r="J78" s="41" t="s">
        <v>131</v>
      </c>
      <c r="K78" s="41"/>
      <c r="L78" s="41" t="s">
        <v>131</v>
      </c>
      <c r="M78" s="101" t="s">
        <v>131</v>
      </c>
      <c r="N78" s="101"/>
      <c r="O78" s="103"/>
    </row>
    <row r="79" spans="1:15" ht="15.75">
      <c r="A79" s="14"/>
      <c r="B79" s="14"/>
      <c r="C79" s="41"/>
      <c r="D79" s="104" t="s">
        <v>163</v>
      </c>
      <c r="E79" s="41" t="s">
        <v>131</v>
      </c>
      <c r="F79" s="41" t="s">
        <v>131</v>
      </c>
      <c r="G79" s="41" t="s">
        <v>131</v>
      </c>
      <c r="H79" s="41" t="s">
        <v>131</v>
      </c>
      <c r="I79" s="41" t="s">
        <v>131</v>
      </c>
      <c r="J79" s="41" t="s">
        <v>131</v>
      </c>
      <c r="K79" s="41"/>
      <c r="L79" s="41" t="s">
        <v>131</v>
      </c>
      <c r="M79" s="101" t="s">
        <v>131</v>
      </c>
      <c r="N79" s="101"/>
      <c r="O79" s="103"/>
    </row>
    <row r="80" spans="1:15" ht="15.75">
      <c r="A80" s="14"/>
      <c r="B80" s="14"/>
      <c r="C80" s="105"/>
      <c r="D80" s="104" t="s">
        <v>164</v>
      </c>
      <c r="E80" s="41" t="s">
        <v>131</v>
      </c>
      <c r="F80" s="41" t="s">
        <v>131</v>
      </c>
      <c r="G80" s="41" t="s">
        <v>131</v>
      </c>
      <c r="H80" s="41" t="s">
        <v>131</v>
      </c>
      <c r="I80" s="41" t="s">
        <v>131</v>
      </c>
      <c r="J80" s="41" t="s">
        <v>131</v>
      </c>
      <c r="K80" s="41"/>
      <c r="L80" s="41" t="s">
        <v>131</v>
      </c>
      <c r="M80" s="101" t="s">
        <v>131</v>
      </c>
      <c r="N80" s="101"/>
      <c r="O80" s="103"/>
    </row>
    <row r="81" spans="1:15" ht="15.75">
      <c r="A81" s="14"/>
      <c r="B81" s="14"/>
      <c r="C81" s="105"/>
      <c r="D81" s="104" t="s">
        <v>165</v>
      </c>
      <c r="E81" s="41" t="s">
        <v>131</v>
      </c>
      <c r="F81" s="41" t="s">
        <v>131</v>
      </c>
      <c r="G81" s="41" t="s">
        <v>131</v>
      </c>
      <c r="H81" s="41" t="s">
        <v>131</v>
      </c>
      <c r="I81" s="41" t="s">
        <v>131</v>
      </c>
      <c r="J81" s="41" t="s">
        <v>131</v>
      </c>
      <c r="K81" s="41"/>
      <c r="L81" s="41" t="s">
        <v>131</v>
      </c>
      <c r="M81" s="101" t="s">
        <v>131</v>
      </c>
      <c r="N81" s="101"/>
      <c r="O81" s="103"/>
    </row>
    <row r="82" spans="1:15" ht="15.75">
      <c r="A82" s="14"/>
      <c r="B82" s="14"/>
      <c r="C82" s="105"/>
      <c r="D82" s="104" t="s">
        <v>164</v>
      </c>
      <c r="E82" s="41" t="s">
        <v>131</v>
      </c>
      <c r="F82" s="41" t="s">
        <v>131</v>
      </c>
      <c r="G82" s="41" t="s">
        <v>131</v>
      </c>
      <c r="H82" s="41" t="s">
        <v>131</v>
      </c>
      <c r="I82" s="41" t="s">
        <v>131</v>
      </c>
      <c r="J82" s="41" t="s">
        <v>131</v>
      </c>
      <c r="K82" s="41"/>
      <c r="L82" s="41" t="s">
        <v>131</v>
      </c>
      <c r="M82" s="101" t="s">
        <v>131</v>
      </c>
      <c r="N82" s="101"/>
      <c r="O82" s="103"/>
    </row>
    <row r="83" spans="1:15" ht="15.75">
      <c r="A83" s="14"/>
      <c r="B83" s="14"/>
      <c r="C83" s="105"/>
      <c r="D83" s="104" t="s">
        <v>145</v>
      </c>
      <c r="E83" s="41" t="s">
        <v>131</v>
      </c>
      <c r="F83" s="41" t="s">
        <v>131</v>
      </c>
      <c r="G83" s="41" t="s">
        <v>131</v>
      </c>
      <c r="H83" s="41" t="s">
        <v>131</v>
      </c>
      <c r="I83" s="41" t="s">
        <v>131</v>
      </c>
      <c r="J83" s="41" t="s">
        <v>131</v>
      </c>
      <c r="K83" s="41"/>
      <c r="L83" s="41" t="s">
        <v>131</v>
      </c>
      <c r="M83" s="101" t="s">
        <v>131</v>
      </c>
      <c r="N83" s="101"/>
      <c r="O83" s="103"/>
    </row>
    <row r="84" spans="1:15" ht="15.75">
      <c r="A84" s="14"/>
      <c r="B84" s="14"/>
      <c r="C84" s="106"/>
      <c r="D84" s="29"/>
      <c r="E84" s="29"/>
      <c r="F84" s="14"/>
      <c r="G84" s="14"/>
      <c r="H84" s="14"/>
      <c r="I84" s="14"/>
      <c r="J84" s="14"/>
      <c r="K84" s="14"/>
      <c r="L84" s="14"/>
      <c r="M84" s="107"/>
      <c r="N84" s="107"/>
      <c r="O84" s="107"/>
    </row>
    <row r="85" spans="1:15" ht="15.75">
      <c r="A85" s="124" t="s">
        <v>166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08" t="s">
        <v>167</v>
      </c>
      <c r="L85" s="108"/>
      <c r="M85" s="108"/>
      <c r="N85" s="109" t="s">
        <v>100</v>
      </c>
      <c r="O85" s="14"/>
    </row>
    <row r="86" spans="1:15" ht="15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1" t="s">
        <v>168</v>
      </c>
      <c r="L86" s="111"/>
      <c r="M86" s="111"/>
      <c r="N86" s="111"/>
      <c r="O86" s="14"/>
    </row>
    <row r="87" spans="1:15" ht="15.75">
      <c r="A87" s="57" t="s">
        <v>25</v>
      </c>
      <c r="B87" s="57"/>
      <c r="C87" s="57"/>
      <c r="D87" s="110"/>
      <c r="E87" s="110"/>
      <c r="F87" s="110"/>
      <c r="G87" s="110"/>
      <c r="H87" s="110"/>
      <c r="I87" s="110"/>
      <c r="J87" s="110"/>
      <c r="K87" s="111"/>
      <c r="L87" s="111"/>
      <c r="M87" s="111"/>
      <c r="N87" s="111"/>
      <c r="O87" s="14"/>
    </row>
    <row r="88" spans="1:15" ht="11.25" customHeight="1">
      <c r="A88" s="14"/>
      <c r="B88" s="14"/>
      <c r="C88" s="14"/>
      <c r="D88" s="56"/>
      <c r="E88" s="108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5.75">
      <c r="A89" s="118" t="s">
        <v>169</v>
      </c>
      <c r="B89" s="118"/>
      <c r="C89" s="118"/>
      <c r="D89" s="118"/>
      <c r="E89" s="118"/>
      <c r="F89" s="118"/>
      <c r="G89" s="118"/>
      <c r="H89" s="118"/>
      <c r="I89" s="118"/>
      <c r="J89" s="14"/>
      <c r="K89" s="108" t="s">
        <v>167</v>
      </c>
      <c r="L89" s="108"/>
      <c r="M89" s="108"/>
      <c r="N89" s="109" t="s">
        <v>170</v>
      </c>
      <c r="O89" s="14"/>
    </row>
    <row r="90" spans="1:15" ht="15.75">
      <c r="A90" s="10"/>
      <c r="B90" s="10"/>
      <c r="C90" s="10"/>
      <c r="D90" s="11"/>
      <c r="E90" s="11"/>
      <c r="F90" s="11"/>
      <c r="G90" s="11"/>
      <c r="H90" s="11"/>
      <c r="I90" s="11"/>
      <c r="J90" s="14"/>
      <c r="K90" s="111" t="s">
        <v>168</v>
      </c>
      <c r="L90" s="111"/>
      <c r="M90" s="111"/>
      <c r="N90" s="111"/>
      <c r="O90" s="14"/>
    </row>
  </sheetData>
  <mergeCells count="69">
    <mergeCell ref="J12:O12"/>
    <mergeCell ref="J13:O13"/>
    <mergeCell ref="J4:O4"/>
    <mergeCell ref="J8:O8"/>
    <mergeCell ref="J9:O9"/>
    <mergeCell ref="J10:O10"/>
    <mergeCell ref="J11:O11"/>
    <mergeCell ref="B32:O32"/>
    <mergeCell ref="G22:O22"/>
    <mergeCell ref="H28:I28"/>
    <mergeCell ref="D39:M39"/>
    <mergeCell ref="H27:I27"/>
    <mergeCell ref="G23:O23"/>
    <mergeCell ref="B30:O30"/>
    <mergeCell ref="B31:O31"/>
    <mergeCell ref="I44:J44"/>
    <mergeCell ref="E46:F46"/>
    <mergeCell ref="D40:M40"/>
    <mergeCell ref="B33:O33"/>
    <mergeCell ref="B34:O34"/>
    <mergeCell ref="D35:G35"/>
    <mergeCell ref="D38:O38"/>
    <mergeCell ref="E44:F44"/>
    <mergeCell ref="G44:H44"/>
    <mergeCell ref="G46:H46"/>
    <mergeCell ref="I60:J60"/>
    <mergeCell ref="L52:L53"/>
    <mergeCell ref="A52:J52"/>
    <mergeCell ref="A55:J55"/>
    <mergeCell ref="A56:J56"/>
    <mergeCell ref="D59:H59"/>
    <mergeCell ref="I59:J59"/>
    <mergeCell ref="A54:J54"/>
    <mergeCell ref="E47:F47"/>
    <mergeCell ref="G47:H47"/>
    <mergeCell ref="I47:J47"/>
    <mergeCell ref="E45:F45"/>
    <mergeCell ref="I46:J46"/>
    <mergeCell ref="G45:H45"/>
    <mergeCell ref="I45:J45"/>
    <mergeCell ref="I69:J69"/>
    <mergeCell ref="D70:H70"/>
    <mergeCell ref="D66:H66"/>
    <mergeCell ref="I66:J66"/>
    <mergeCell ref="D67:H67"/>
    <mergeCell ref="I67:J67"/>
    <mergeCell ref="I70:J70"/>
    <mergeCell ref="D68:H68"/>
    <mergeCell ref="I68:J68"/>
    <mergeCell ref="D61:H61"/>
    <mergeCell ref="I61:J61"/>
    <mergeCell ref="D64:H64"/>
    <mergeCell ref="I64:J64"/>
    <mergeCell ref="O73:O74"/>
    <mergeCell ref="L73:N73"/>
    <mergeCell ref="D62:H62"/>
    <mergeCell ref="I62:J62"/>
    <mergeCell ref="D63:H63"/>
    <mergeCell ref="D69:H69"/>
    <mergeCell ref="A89:I89"/>
    <mergeCell ref="C73:C74"/>
    <mergeCell ref="F73:H73"/>
    <mergeCell ref="I73:K73"/>
    <mergeCell ref="A85:J85"/>
    <mergeCell ref="D58:M58"/>
    <mergeCell ref="D60:H60"/>
    <mergeCell ref="D65:H65"/>
    <mergeCell ref="I65:J65"/>
    <mergeCell ref="I63:J63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1"/>
  <sheetViews>
    <sheetView tabSelected="1" view="pageBreakPreview" zoomScaleNormal="85" zoomScaleSheetLayoutView="85" workbookViewId="0">
      <selection activeCell="L15" sqref="L15:BL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70" width="6.42578125" style="1" customWidth="1"/>
    <col min="71" max="73" width="3" style="1" customWidth="1"/>
    <col min="74" max="74" width="11.42578125" style="1" customWidth="1"/>
    <col min="75" max="75" width="3" style="1" customWidth="1"/>
    <col min="76" max="76" width="7" style="1" customWidth="1"/>
    <col min="7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177" t="s">
        <v>26</v>
      </c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65" ht="15.95" customHeight="1">
      <c r="AO2" s="170" t="s">
        <v>0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</row>
    <row r="3" spans="1:65" ht="15" customHeight="1"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</row>
    <row r="4" spans="1:65" ht="32.1" customHeight="1">
      <c r="AO4" s="171" t="s">
        <v>176</v>
      </c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</row>
    <row r="5" spans="1:65">
      <c r="AO5" s="179" t="s">
        <v>67</v>
      </c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65" ht="4.5" customHeight="1"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</row>
    <row r="7" spans="1:65" ht="17.25" customHeight="1"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M7" s="3"/>
    </row>
    <row r="8" spans="1:65" ht="27.75" customHeight="1">
      <c r="AO8" s="171" t="s">
        <v>177</v>
      </c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</row>
    <row r="9" spans="1:65" ht="15.95" customHeight="1">
      <c r="AO9" s="173" t="s">
        <v>1</v>
      </c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</row>
    <row r="10" spans="1:65" ht="15.95" customHeight="1">
      <c r="AO10" s="180" t="s">
        <v>178</v>
      </c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</row>
    <row r="13" spans="1:65" ht="15.75" customHeight="1">
      <c r="A13" s="187" t="s">
        <v>68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</row>
    <row r="14" spans="1:65" ht="15.75" customHeight="1">
      <c r="A14" s="187" t="s">
        <v>179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</row>
    <row r="15" spans="1:65" ht="19.5" customHeight="1">
      <c r="A15" s="184">
        <v>1</v>
      </c>
      <c r="B15" s="184"/>
      <c r="C15" s="176" t="s">
        <v>180</v>
      </c>
      <c r="D15" s="176"/>
      <c r="E15" s="176"/>
      <c r="F15" s="176"/>
      <c r="G15" s="176"/>
      <c r="H15" s="176"/>
      <c r="I15" s="176"/>
      <c r="J15" s="176"/>
      <c r="K15" s="176"/>
      <c r="L15" s="174" t="s">
        <v>99</v>
      </c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5" ht="15.95" customHeight="1">
      <c r="A16" s="188" t="s">
        <v>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1" t="s">
        <v>3</v>
      </c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</row>
    <row r="17" spans="1:79" ht="19.5" customHeight="1">
      <c r="A17" s="184" t="s">
        <v>27</v>
      </c>
      <c r="B17" s="184"/>
      <c r="C17" s="176" t="s">
        <v>181</v>
      </c>
      <c r="D17" s="176"/>
      <c r="E17" s="176"/>
      <c r="F17" s="176"/>
      <c r="G17" s="176"/>
      <c r="H17" s="176"/>
      <c r="I17" s="176"/>
      <c r="J17" s="176"/>
      <c r="K17" s="176"/>
      <c r="L17" s="174" t="s">
        <v>99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</row>
    <row r="18" spans="1:79" ht="15.95" customHeight="1">
      <c r="A18" s="188" t="s">
        <v>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1" t="s">
        <v>4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</row>
    <row r="19" spans="1:79" ht="19.5" customHeight="1">
      <c r="A19" s="184">
        <v>3</v>
      </c>
      <c r="B19" s="184"/>
      <c r="C19" s="176" t="s">
        <v>182</v>
      </c>
      <c r="D19" s="176"/>
      <c r="E19" s="176"/>
      <c r="F19" s="176"/>
      <c r="G19" s="176"/>
      <c r="H19" s="176"/>
      <c r="I19" s="176"/>
      <c r="J19" s="176"/>
      <c r="K19" s="176"/>
      <c r="L19" s="185" t="s">
        <v>103</v>
      </c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74" t="s">
        <v>102</v>
      </c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</row>
    <row r="20" spans="1:79" ht="20.100000000000001" customHeight="1">
      <c r="A20" s="181" t="s">
        <v>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 t="s">
        <v>28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 t="s">
        <v>5</v>
      </c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</row>
    <row r="21" spans="1:79" ht="24.95" customHeight="1">
      <c r="A21" s="183" t="s">
        <v>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2">
        <f>SUM(AN21,BD21)</f>
        <v>197995.14</v>
      </c>
      <c r="V21" s="182"/>
      <c r="W21" s="182"/>
      <c r="X21" s="182"/>
      <c r="Y21" s="202" t="s">
        <v>70</v>
      </c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182">
        <f>188069.67+58.57+320.6</f>
        <v>188448.84000000003</v>
      </c>
      <c r="AO21" s="182"/>
      <c r="AP21" s="182"/>
      <c r="AQ21" s="182"/>
      <c r="AR21" s="202" t="s">
        <v>72</v>
      </c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182">
        <f>3516.5+6029.8</f>
        <v>9546.2999999999993</v>
      </c>
      <c r="BE21" s="182"/>
      <c r="BF21" s="182"/>
      <c r="BG21" s="182"/>
      <c r="BH21" s="196" t="s">
        <v>71</v>
      </c>
      <c r="BI21" s="196"/>
      <c r="BJ21" s="196"/>
      <c r="BK21" s="196"/>
      <c r="BL21" s="196"/>
    </row>
    <row r="22" spans="1:79" ht="15.75" customHeight="1">
      <c r="A22" s="170" t="s">
        <v>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</row>
    <row r="23" spans="1:79" ht="30" customHeight="1">
      <c r="A23" s="197" t="s">
        <v>198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79" ht="15.95" customHeight="1">
      <c r="A24" s="196" t="s">
        <v>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9" t="s">
        <v>98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</row>
    <row r="25" spans="1:79" ht="15.75" customHeight="1">
      <c r="A25" s="196" t="s">
        <v>9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</row>
    <row r="27" spans="1:79" ht="27.95" customHeight="1">
      <c r="A27" s="189" t="s">
        <v>12</v>
      </c>
      <c r="B27" s="189"/>
      <c r="C27" s="189"/>
      <c r="D27" s="189"/>
      <c r="E27" s="189"/>
      <c r="F27" s="189"/>
      <c r="G27" s="189" t="s">
        <v>11</v>
      </c>
      <c r="H27" s="189"/>
      <c r="I27" s="189"/>
      <c r="J27" s="189"/>
      <c r="K27" s="189"/>
      <c r="L27" s="189"/>
      <c r="M27" s="189" t="s">
        <v>29</v>
      </c>
      <c r="N27" s="189"/>
      <c r="O27" s="189"/>
      <c r="P27" s="189"/>
      <c r="Q27" s="189"/>
      <c r="R27" s="189"/>
      <c r="S27" s="189" t="s">
        <v>10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79" ht="15.75" customHeight="1">
      <c r="A28" s="190">
        <v>1</v>
      </c>
      <c r="B28" s="190"/>
      <c r="C28" s="190"/>
      <c r="D28" s="190"/>
      <c r="E28" s="190"/>
      <c r="F28" s="190"/>
      <c r="G28" s="190">
        <v>2</v>
      </c>
      <c r="H28" s="190"/>
      <c r="I28" s="190"/>
      <c r="J28" s="190"/>
      <c r="K28" s="190"/>
      <c r="L28" s="190"/>
      <c r="M28" s="190">
        <v>3</v>
      </c>
      <c r="N28" s="190"/>
      <c r="O28" s="190"/>
      <c r="P28" s="190"/>
      <c r="Q28" s="190"/>
      <c r="R28" s="190"/>
      <c r="S28" s="189">
        <v>4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1:79" ht="10.5" hidden="1" customHeight="1">
      <c r="A29" s="119" t="s">
        <v>40</v>
      </c>
      <c r="B29" s="119"/>
      <c r="C29" s="119"/>
      <c r="D29" s="119"/>
      <c r="E29" s="119"/>
      <c r="F29" s="119"/>
      <c r="G29" s="119" t="s">
        <v>41</v>
      </c>
      <c r="H29" s="119"/>
      <c r="I29" s="119"/>
      <c r="J29" s="119"/>
      <c r="K29" s="119"/>
      <c r="L29" s="119"/>
      <c r="M29" s="119" t="s">
        <v>42</v>
      </c>
      <c r="N29" s="119"/>
      <c r="O29" s="119"/>
      <c r="P29" s="119"/>
      <c r="Q29" s="119"/>
      <c r="R29" s="119"/>
      <c r="S29" s="207" t="s">
        <v>43</v>
      </c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CA29" s="1" t="s">
        <v>48</v>
      </c>
    </row>
    <row r="30" spans="1:79">
      <c r="A30" s="119"/>
      <c r="B30" s="119"/>
      <c r="C30" s="119"/>
      <c r="D30" s="119"/>
      <c r="E30" s="119"/>
      <c r="F30" s="119"/>
      <c r="G30" s="191"/>
      <c r="H30" s="192"/>
      <c r="I30" s="192"/>
      <c r="J30" s="192"/>
      <c r="K30" s="192"/>
      <c r="L30" s="193"/>
      <c r="M30" s="194"/>
      <c r="N30" s="194"/>
      <c r="O30" s="194"/>
      <c r="P30" s="194"/>
      <c r="Q30" s="194"/>
      <c r="R30" s="194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0" t="s">
        <v>13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</row>
    <row r="33" spans="1:79" ht="15" customHeight="1">
      <c r="A33" s="213" t="s">
        <v>101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190" t="s">
        <v>12</v>
      </c>
      <c r="B35" s="190"/>
      <c r="C35" s="190"/>
      <c r="D35" s="190" t="s">
        <v>11</v>
      </c>
      <c r="E35" s="190"/>
      <c r="F35" s="190"/>
      <c r="G35" s="190"/>
      <c r="H35" s="190"/>
      <c r="I35" s="190"/>
      <c r="J35" s="190" t="s">
        <v>29</v>
      </c>
      <c r="K35" s="190"/>
      <c r="L35" s="190"/>
      <c r="M35" s="190"/>
      <c r="N35" s="190"/>
      <c r="O35" s="190"/>
      <c r="P35" s="190" t="s">
        <v>14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 t="s">
        <v>17</v>
      </c>
      <c r="AD35" s="190"/>
      <c r="AE35" s="190"/>
      <c r="AF35" s="190"/>
      <c r="AG35" s="190"/>
      <c r="AH35" s="190"/>
      <c r="AI35" s="190"/>
      <c r="AJ35" s="190"/>
      <c r="AK35" s="190" t="s">
        <v>16</v>
      </c>
      <c r="AL35" s="190"/>
      <c r="AM35" s="190"/>
      <c r="AN35" s="190"/>
      <c r="AO35" s="190"/>
      <c r="AP35" s="190"/>
      <c r="AQ35" s="190"/>
      <c r="AR35" s="190"/>
      <c r="AS35" s="190" t="s">
        <v>15</v>
      </c>
      <c r="AT35" s="190"/>
      <c r="AU35" s="190"/>
      <c r="AV35" s="190"/>
      <c r="AW35" s="190"/>
      <c r="AX35" s="190"/>
      <c r="AY35" s="190"/>
      <c r="AZ35" s="190"/>
    </row>
    <row r="36" spans="1:79" ht="29.1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</row>
    <row r="37" spans="1:79" ht="15.95" customHeight="1">
      <c r="A37" s="190">
        <v>1</v>
      </c>
      <c r="B37" s="190"/>
      <c r="C37" s="190"/>
      <c r="D37" s="190">
        <v>2</v>
      </c>
      <c r="E37" s="190"/>
      <c r="F37" s="190"/>
      <c r="G37" s="190"/>
      <c r="H37" s="190"/>
      <c r="I37" s="190"/>
      <c r="J37" s="190">
        <v>3</v>
      </c>
      <c r="K37" s="190"/>
      <c r="L37" s="190"/>
      <c r="M37" s="190"/>
      <c r="N37" s="190"/>
      <c r="O37" s="190"/>
      <c r="P37" s="190">
        <v>4</v>
      </c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>
        <v>5</v>
      </c>
      <c r="AD37" s="190"/>
      <c r="AE37" s="190"/>
      <c r="AF37" s="190"/>
      <c r="AG37" s="190"/>
      <c r="AH37" s="190"/>
      <c r="AI37" s="190"/>
      <c r="AJ37" s="190"/>
      <c r="AK37" s="190">
        <v>6</v>
      </c>
      <c r="AL37" s="190"/>
      <c r="AM37" s="190"/>
      <c r="AN37" s="190"/>
      <c r="AO37" s="190"/>
      <c r="AP37" s="190"/>
      <c r="AQ37" s="190"/>
      <c r="AR37" s="190"/>
      <c r="AS37" s="190">
        <v>7</v>
      </c>
      <c r="AT37" s="190"/>
      <c r="AU37" s="190"/>
      <c r="AV37" s="190"/>
      <c r="AW37" s="190"/>
      <c r="AX37" s="190"/>
      <c r="AY37" s="190"/>
      <c r="AZ37" s="190"/>
    </row>
    <row r="38" spans="1:79" s="6" customFormat="1" ht="6.75" hidden="1" customHeight="1">
      <c r="A38" s="119" t="s">
        <v>40</v>
      </c>
      <c r="B38" s="119"/>
      <c r="C38" s="119"/>
      <c r="D38" s="119" t="s">
        <v>41</v>
      </c>
      <c r="E38" s="119"/>
      <c r="F38" s="119"/>
      <c r="G38" s="119"/>
      <c r="H38" s="119"/>
      <c r="I38" s="119"/>
      <c r="J38" s="119" t="s">
        <v>42</v>
      </c>
      <c r="K38" s="119"/>
      <c r="L38" s="119"/>
      <c r="M38" s="119"/>
      <c r="N38" s="119"/>
      <c r="O38" s="119"/>
      <c r="P38" s="207" t="s">
        <v>43</v>
      </c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1" t="s">
        <v>44</v>
      </c>
      <c r="AD38" s="201"/>
      <c r="AE38" s="201"/>
      <c r="AF38" s="201"/>
      <c r="AG38" s="201"/>
      <c r="AH38" s="201"/>
      <c r="AI38" s="201"/>
      <c r="AJ38" s="201"/>
      <c r="AK38" s="201" t="s">
        <v>45</v>
      </c>
      <c r="AL38" s="201"/>
      <c r="AM38" s="201"/>
      <c r="AN38" s="201"/>
      <c r="AO38" s="201"/>
      <c r="AP38" s="201"/>
      <c r="AQ38" s="201"/>
      <c r="AR38" s="201"/>
      <c r="AS38" s="214" t="s">
        <v>46</v>
      </c>
      <c r="AT38" s="201"/>
      <c r="AU38" s="201"/>
      <c r="AV38" s="201"/>
      <c r="AW38" s="201"/>
      <c r="AX38" s="201"/>
      <c r="AY38" s="201"/>
      <c r="AZ38" s="201"/>
      <c r="CA38" s="6" t="s">
        <v>50</v>
      </c>
    </row>
    <row r="39" spans="1:79" s="6" customFormat="1" ht="25.5" customHeight="1">
      <c r="A39" s="211">
        <v>1</v>
      </c>
      <c r="B39" s="211"/>
      <c r="C39" s="211"/>
      <c r="D39" s="208" t="s">
        <v>182</v>
      </c>
      <c r="E39" s="209"/>
      <c r="F39" s="209"/>
      <c r="G39" s="209"/>
      <c r="H39" s="209"/>
      <c r="I39" s="210"/>
      <c r="J39" s="212" t="s">
        <v>103</v>
      </c>
      <c r="K39" s="212"/>
      <c r="L39" s="212"/>
      <c r="M39" s="212"/>
      <c r="N39" s="212"/>
      <c r="O39" s="212"/>
      <c r="P39" s="204" t="s">
        <v>188</v>
      </c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6"/>
      <c r="AC39" s="203">
        <f>AN21</f>
        <v>188448.84000000003</v>
      </c>
      <c r="AD39" s="203"/>
      <c r="AE39" s="203"/>
      <c r="AF39" s="203"/>
      <c r="AG39" s="203"/>
      <c r="AH39" s="203"/>
      <c r="AI39" s="203"/>
      <c r="AJ39" s="203"/>
      <c r="AK39" s="203">
        <f>BD21</f>
        <v>9546.2999999999993</v>
      </c>
      <c r="AL39" s="203"/>
      <c r="AM39" s="203"/>
      <c r="AN39" s="203"/>
      <c r="AO39" s="203"/>
      <c r="AP39" s="203"/>
      <c r="AQ39" s="203"/>
      <c r="AR39" s="203"/>
      <c r="AS39" s="203">
        <f>U21</f>
        <v>197995.14</v>
      </c>
      <c r="AT39" s="203"/>
      <c r="AU39" s="203"/>
      <c r="AV39" s="203"/>
      <c r="AW39" s="203"/>
      <c r="AX39" s="203"/>
      <c r="AY39" s="203"/>
      <c r="AZ39" s="203"/>
      <c r="CA39" s="6" t="s">
        <v>51</v>
      </c>
    </row>
    <row r="40" spans="1:79" ht="25.5" customHeight="1">
      <c r="A40" s="119">
        <v>2</v>
      </c>
      <c r="B40" s="119"/>
      <c r="C40" s="119"/>
      <c r="D40" s="191" t="s">
        <v>182</v>
      </c>
      <c r="E40" s="192"/>
      <c r="F40" s="192"/>
      <c r="G40" s="192"/>
      <c r="H40" s="192"/>
      <c r="I40" s="193"/>
      <c r="J40" s="194" t="s">
        <v>75</v>
      </c>
      <c r="K40" s="194"/>
      <c r="L40" s="194"/>
      <c r="M40" s="194"/>
      <c r="N40" s="194"/>
      <c r="O40" s="194"/>
      <c r="P40" s="216" t="s">
        <v>74</v>
      </c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8"/>
      <c r="AC40" s="215">
        <f>AC39-AC41</f>
        <v>37689.768000000011</v>
      </c>
      <c r="AD40" s="215"/>
      <c r="AE40" s="215"/>
      <c r="AF40" s="215"/>
      <c r="AG40" s="215"/>
      <c r="AH40" s="215"/>
      <c r="AI40" s="215"/>
      <c r="AJ40" s="215"/>
      <c r="AK40" s="215">
        <f>AK39-AK41</f>
        <v>1909.2599999999993</v>
      </c>
      <c r="AL40" s="215"/>
      <c r="AM40" s="215"/>
      <c r="AN40" s="215"/>
      <c r="AO40" s="215"/>
      <c r="AP40" s="215"/>
      <c r="AQ40" s="215"/>
      <c r="AR40" s="215"/>
      <c r="AS40" s="215">
        <f>AC40+AK40</f>
        <v>39599.028000000013</v>
      </c>
      <c r="AT40" s="215"/>
      <c r="AU40" s="215"/>
      <c r="AV40" s="215"/>
      <c r="AW40" s="215"/>
      <c r="AX40" s="215"/>
      <c r="AY40" s="215"/>
      <c r="AZ40" s="215"/>
    </row>
    <row r="41" spans="1:79" ht="25.5" customHeight="1">
      <c r="A41" s="119">
        <v>3</v>
      </c>
      <c r="B41" s="119"/>
      <c r="C41" s="119"/>
      <c r="D41" s="191" t="s">
        <v>182</v>
      </c>
      <c r="E41" s="192"/>
      <c r="F41" s="192"/>
      <c r="G41" s="192"/>
      <c r="H41" s="192"/>
      <c r="I41" s="193"/>
      <c r="J41" s="194" t="s">
        <v>75</v>
      </c>
      <c r="K41" s="194"/>
      <c r="L41" s="194"/>
      <c r="M41" s="194"/>
      <c r="N41" s="194"/>
      <c r="O41" s="194"/>
      <c r="P41" s="216" t="s">
        <v>76</v>
      </c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8"/>
      <c r="AC41" s="215">
        <f>AC39*0.8</f>
        <v>150759.07200000001</v>
      </c>
      <c r="AD41" s="215"/>
      <c r="AE41" s="215"/>
      <c r="AF41" s="215"/>
      <c r="AG41" s="215"/>
      <c r="AH41" s="215"/>
      <c r="AI41" s="215"/>
      <c r="AJ41" s="215"/>
      <c r="AK41" s="215">
        <f>AK39*0.8</f>
        <v>7637.04</v>
      </c>
      <c r="AL41" s="215"/>
      <c r="AM41" s="215"/>
      <c r="AN41" s="215"/>
      <c r="AO41" s="215"/>
      <c r="AP41" s="215"/>
      <c r="AQ41" s="215"/>
      <c r="AR41" s="215"/>
      <c r="AS41" s="215">
        <f>AC41+AK41</f>
        <v>158396.11200000002</v>
      </c>
      <c r="AT41" s="215"/>
      <c r="AU41" s="215"/>
      <c r="AV41" s="215"/>
      <c r="AW41" s="215"/>
      <c r="AX41" s="215"/>
      <c r="AY41" s="215"/>
      <c r="AZ41" s="215"/>
    </row>
    <row r="42" spans="1:79" s="6" customFormat="1">
      <c r="A42" s="211"/>
      <c r="B42" s="211"/>
      <c r="C42" s="211"/>
      <c r="D42" s="222" t="s">
        <v>75</v>
      </c>
      <c r="E42" s="223"/>
      <c r="F42" s="223"/>
      <c r="G42" s="223"/>
      <c r="H42" s="223"/>
      <c r="I42" s="224"/>
      <c r="J42" s="212" t="s">
        <v>75</v>
      </c>
      <c r="K42" s="212"/>
      <c r="L42" s="212"/>
      <c r="M42" s="212"/>
      <c r="N42" s="212"/>
      <c r="O42" s="212"/>
      <c r="P42" s="204" t="s">
        <v>77</v>
      </c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6"/>
      <c r="AC42" s="219">
        <f>SUM(AC40:AJ41)</f>
        <v>188448.84000000003</v>
      </c>
      <c r="AD42" s="220"/>
      <c r="AE42" s="220"/>
      <c r="AF42" s="220"/>
      <c r="AG42" s="220"/>
      <c r="AH42" s="220"/>
      <c r="AI42" s="220"/>
      <c r="AJ42" s="221"/>
      <c r="AK42" s="219">
        <f>SUM(AK40:AR41)</f>
        <v>9546.2999999999993</v>
      </c>
      <c r="AL42" s="220"/>
      <c r="AM42" s="220"/>
      <c r="AN42" s="220"/>
      <c r="AO42" s="220"/>
      <c r="AP42" s="220"/>
      <c r="AQ42" s="220"/>
      <c r="AR42" s="221"/>
      <c r="AS42" s="219">
        <f>SUM(AS40:AZ41)</f>
        <v>197995.14000000004</v>
      </c>
      <c r="AT42" s="220"/>
      <c r="AU42" s="220"/>
      <c r="AV42" s="220"/>
      <c r="AW42" s="220"/>
      <c r="AX42" s="220"/>
      <c r="AY42" s="220"/>
      <c r="AZ42" s="221"/>
    </row>
    <row r="43" spans="1:79" ht="15.75" customHeight="1">
      <c r="A43" s="170" t="s">
        <v>31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</row>
    <row r="44" spans="1:79" ht="15" customHeight="1">
      <c r="A44" s="213" t="s">
        <v>101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79" ht="15.95" customHeight="1">
      <c r="A45" s="190" t="s">
        <v>30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 t="s">
        <v>11</v>
      </c>
      <c r="R45" s="190"/>
      <c r="S45" s="190"/>
      <c r="T45" s="190"/>
      <c r="U45" s="190"/>
      <c r="V45" s="190"/>
      <c r="W45" s="190"/>
      <c r="X45" s="190"/>
      <c r="Y45" s="190" t="s">
        <v>17</v>
      </c>
      <c r="Z45" s="190"/>
      <c r="AA45" s="190"/>
      <c r="AB45" s="190"/>
      <c r="AC45" s="190"/>
      <c r="AD45" s="190"/>
      <c r="AE45" s="190"/>
      <c r="AF45" s="190"/>
      <c r="AG45" s="190" t="s">
        <v>16</v>
      </c>
      <c r="AH45" s="190"/>
      <c r="AI45" s="190"/>
      <c r="AJ45" s="190"/>
      <c r="AK45" s="190"/>
      <c r="AL45" s="190"/>
      <c r="AM45" s="190"/>
      <c r="AN45" s="190"/>
      <c r="AO45" s="190" t="s">
        <v>15</v>
      </c>
      <c r="AP45" s="190"/>
      <c r="AQ45" s="190"/>
      <c r="AR45" s="190"/>
      <c r="AS45" s="190"/>
      <c r="AT45" s="190"/>
      <c r="AU45" s="190"/>
      <c r="AV45" s="190"/>
    </row>
    <row r="46" spans="1:79" ht="29.1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</row>
    <row r="47" spans="1:79" ht="13.5" customHeight="1">
      <c r="A47" s="190">
        <v>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>
        <v>2</v>
      </c>
      <c r="R47" s="190"/>
      <c r="S47" s="190"/>
      <c r="T47" s="190"/>
      <c r="U47" s="190"/>
      <c r="V47" s="190"/>
      <c r="W47" s="190"/>
      <c r="X47" s="190"/>
      <c r="Y47" s="190">
        <v>3</v>
      </c>
      <c r="Z47" s="190"/>
      <c r="AA47" s="190"/>
      <c r="AB47" s="190"/>
      <c r="AC47" s="190"/>
      <c r="AD47" s="190"/>
      <c r="AE47" s="190"/>
      <c r="AF47" s="190"/>
      <c r="AG47" s="190">
        <v>4</v>
      </c>
      <c r="AH47" s="190"/>
      <c r="AI47" s="190"/>
      <c r="AJ47" s="190"/>
      <c r="AK47" s="190"/>
      <c r="AL47" s="190"/>
      <c r="AM47" s="190"/>
      <c r="AN47" s="190"/>
      <c r="AO47" s="190">
        <v>5</v>
      </c>
      <c r="AP47" s="190"/>
      <c r="AQ47" s="190"/>
      <c r="AR47" s="190"/>
      <c r="AS47" s="190"/>
      <c r="AT47" s="190"/>
      <c r="AU47" s="190"/>
      <c r="AV47" s="190"/>
    </row>
    <row r="48" spans="1:79" ht="12.75" hidden="1" customHeight="1">
      <c r="A48" s="207" t="s">
        <v>43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119" t="s">
        <v>41</v>
      </c>
      <c r="R48" s="119"/>
      <c r="S48" s="119"/>
      <c r="T48" s="119"/>
      <c r="U48" s="119"/>
      <c r="V48" s="119"/>
      <c r="W48" s="119"/>
      <c r="X48" s="119"/>
      <c r="Y48" s="201" t="s">
        <v>44</v>
      </c>
      <c r="Z48" s="201"/>
      <c r="AA48" s="201"/>
      <c r="AB48" s="201"/>
      <c r="AC48" s="201"/>
      <c r="AD48" s="201"/>
      <c r="AE48" s="201"/>
      <c r="AF48" s="201"/>
      <c r="AG48" s="201" t="s">
        <v>45</v>
      </c>
      <c r="AH48" s="201"/>
      <c r="AI48" s="201"/>
      <c r="AJ48" s="201"/>
      <c r="AK48" s="201"/>
      <c r="AL48" s="201"/>
      <c r="AM48" s="201"/>
      <c r="AN48" s="201"/>
      <c r="AO48" s="201" t="s">
        <v>46</v>
      </c>
      <c r="AP48" s="201"/>
      <c r="AQ48" s="201"/>
      <c r="AR48" s="201"/>
      <c r="AS48" s="201"/>
      <c r="AT48" s="201"/>
      <c r="AU48" s="201"/>
      <c r="AV48" s="201"/>
      <c r="CA48" s="1" t="s">
        <v>52</v>
      </c>
    </row>
    <row r="49" spans="1:79" ht="25.5" hidden="1" customHeight="1">
      <c r="A49" s="216" t="s">
        <v>78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  <c r="Q49" s="191">
        <v>1412010</v>
      </c>
      <c r="R49" s="192"/>
      <c r="S49" s="192"/>
      <c r="T49" s="192"/>
      <c r="U49" s="192"/>
      <c r="V49" s="192"/>
      <c r="W49" s="192"/>
      <c r="X49" s="193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>
        <f t="shared" ref="AO49:AO54" si="0">Y49+AG49</f>
        <v>0</v>
      </c>
      <c r="AP49" s="201"/>
      <c r="AQ49" s="201"/>
      <c r="AR49" s="201"/>
      <c r="AS49" s="201"/>
      <c r="AT49" s="201"/>
      <c r="AU49" s="201"/>
      <c r="AV49" s="201"/>
      <c r="CA49" s="1" t="s">
        <v>53</v>
      </c>
    </row>
    <row r="50" spans="1:79" ht="25.5" customHeight="1">
      <c r="A50" s="216" t="s">
        <v>79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8"/>
      <c r="Q50" s="191" t="s">
        <v>182</v>
      </c>
      <c r="R50" s="192"/>
      <c r="S50" s="192"/>
      <c r="T50" s="192"/>
      <c r="U50" s="192"/>
      <c r="V50" s="192"/>
      <c r="W50" s="192"/>
      <c r="X50" s="193"/>
      <c r="Y50" s="201">
        <v>1700</v>
      </c>
      <c r="Z50" s="201"/>
      <c r="AA50" s="201"/>
      <c r="AB50" s="201"/>
      <c r="AC50" s="201"/>
      <c r="AD50" s="201"/>
      <c r="AE50" s="201"/>
      <c r="AF50" s="201"/>
      <c r="AG50" s="201">
        <v>0</v>
      </c>
      <c r="AH50" s="201"/>
      <c r="AI50" s="201"/>
      <c r="AJ50" s="201"/>
      <c r="AK50" s="201"/>
      <c r="AL50" s="201"/>
      <c r="AM50" s="201"/>
      <c r="AN50" s="201"/>
      <c r="AO50" s="225">
        <f t="shared" si="0"/>
        <v>1700</v>
      </c>
      <c r="AP50" s="226"/>
      <c r="AQ50" s="226"/>
      <c r="AR50" s="226"/>
      <c r="AS50" s="226"/>
      <c r="AT50" s="226"/>
      <c r="AU50" s="226"/>
      <c r="AV50" s="227"/>
    </row>
    <row r="51" spans="1:79" ht="54.75" customHeight="1">
      <c r="A51" s="216" t="s">
        <v>185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8"/>
      <c r="Q51" s="191" t="s">
        <v>182</v>
      </c>
      <c r="R51" s="192"/>
      <c r="S51" s="192"/>
      <c r="T51" s="192"/>
      <c r="U51" s="192"/>
      <c r="V51" s="192"/>
      <c r="W51" s="192"/>
      <c r="X51" s="193"/>
      <c r="Y51" s="201">
        <v>500</v>
      </c>
      <c r="Z51" s="201"/>
      <c r="AA51" s="201"/>
      <c r="AB51" s="201"/>
      <c r="AC51" s="201"/>
      <c r="AD51" s="201"/>
      <c r="AE51" s="201"/>
      <c r="AF51" s="201"/>
      <c r="AG51" s="201">
        <v>0</v>
      </c>
      <c r="AH51" s="201"/>
      <c r="AI51" s="201"/>
      <c r="AJ51" s="201"/>
      <c r="AK51" s="201"/>
      <c r="AL51" s="201"/>
      <c r="AM51" s="201"/>
      <c r="AN51" s="201"/>
      <c r="AO51" s="201">
        <f>Y51+AG51</f>
        <v>500</v>
      </c>
      <c r="AP51" s="201"/>
      <c r="AQ51" s="201"/>
      <c r="AR51" s="201"/>
      <c r="AS51" s="201"/>
      <c r="AT51" s="201"/>
      <c r="AU51" s="201"/>
      <c r="AV51" s="201"/>
    </row>
    <row r="52" spans="1:79" ht="12.75" customHeight="1">
      <c r="A52" s="216" t="s">
        <v>183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8"/>
      <c r="Q52" s="191" t="s">
        <v>182</v>
      </c>
      <c r="R52" s="192"/>
      <c r="S52" s="192"/>
      <c r="T52" s="192"/>
      <c r="U52" s="192"/>
      <c r="V52" s="192"/>
      <c r="W52" s="192"/>
      <c r="X52" s="193"/>
      <c r="Y52" s="201">
        <f>2655+320.6</f>
        <v>2975.6</v>
      </c>
      <c r="Z52" s="201"/>
      <c r="AA52" s="201"/>
      <c r="AB52" s="201"/>
      <c r="AC52" s="201"/>
      <c r="AD52" s="201"/>
      <c r="AE52" s="201"/>
      <c r="AF52" s="201"/>
      <c r="AG52" s="201">
        <v>6029.8</v>
      </c>
      <c r="AH52" s="201"/>
      <c r="AI52" s="201"/>
      <c r="AJ52" s="201"/>
      <c r="AK52" s="201"/>
      <c r="AL52" s="201"/>
      <c r="AM52" s="201"/>
      <c r="AN52" s="201"/>
      <c r="AO52" s="201">
        <f t="shared" si="0"/>
        <v>9005.4</v>
      </c>
      <c r="AP52" s="201"/>
      <c r="AQ52" s="201"/>
      <c r="AR52" s="201"/>
      <c r="AS52" s="201"/>
      <c r="AT52" s="201"/>
      <c r="AU52" s="201"/>
      <c r="AV52" s="201"/>
    </row>
    <row r="53" spans="1:79" ht="51" hidden="1" customHeight="1">
      <c r="A53" s="216" t="s">
        <v>80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  <c r="Q53" s="191" t="s">
        <v>182</v>
      </c>
      <c r="R53" s="192"/>
      <c r="S53" s="192"/>
      <c r="T53" s="192"/>
      <c r="U53" s="192"/>
      <c r="V53" s="192"/>
      <c r="W53" s="192"/>
      <c r="X53" s="193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>
        <f t="shared" si="0"/>
        <v>0</v>
      </c>
      <c r="AP53" s="201"/>
      <c r="AQ53" s="201"/>
      <c r="AR53" s="201"/>
      <c r="AS53" s="201"/>
      <c r="AT53" s="201"/>
      <c r="AU53" s="201"/>
      <c r="AV53" s="201"/>
    </row>
    <row r="54" spans="1:79" ht="12.75" customHeight="1">
      <c r="A54" s="216" t="s">
        <v>184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  <c r="Q54" s="191" t="s">
        <v>182</v>
      </c>
      <c r="R54" s="192"/>
      <c r="S54" s="192"/>
      <c r="T54" s="192"/>
      <c r="U54" s="192"/>
      <c r="V54" s="192"/>
      <c r="W54" s="192"/>
      <c r="X54" s="193"/>
      <c r="Y54" s="201">
        <v>990</v>
      </c>
      <c r="Z54" s="201"/>
      <c r="AA54" s="201"/>
      <c r="AB54" s="201"/>
      <c r="AC54" s="201"/>
      <c r="AD54" s="201"/>
      <c r="AE54" s="201"/>
      <c r="AF54" s="201"/>
      <c r="AG54" s="201">
        <v>0</v>
      </c>
      <c r="AH54" s="201"/>
      <c r="AI54" s="201"/>
      <c r="AJ54" s="201"/>
      <c r="AK54" s="201"/>
      <c r="AL54" s="201"/>
      <c r="AM54" s="201"/>
      <c r="AN54" s="201"/>
      <c r="AO54" s="201">
        <f t="shared" si="0"/>
        <v>990</v>
      </c>
      <c r="AP54" s="201"/>
      <c r="AQ54" s="201"/>
      <c r="AR54" s="201"/>
      <c r="AS54" s="201"/>
      <c r="AT54" s="201"/>
      <c r="AU54" s="201"/>
      <c r="AV54" s="201"/>
    </row>
    <row r="55" spans="1:79" s="6" customFormat="1" ht="12.75" customHeight="1">
      <c r="A55" s="204" t="s">
        <v>77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222" t="s">
        <v>75</v>
      </c>
      <c r="R55" s="223"/>
      <c r="S55" s="223"/>
      <c r="T55" s="223"/>
      <c r="U55" s="223"/>
      <c r="V55" s="223"/>
      <c r="W55" s="223"/>
      <c r="X55" s="224"/>
      <c r="Y55" s="228">
        <f>SUM(Y50:AF54)</f>
        <v>6165.6</v>
      </c>
      <c r="Z55" s="228"/>
      <c r="AA55" s="228"/>
      <c r="AB55" s="228"/>
      <c r="AC55" s="228"/>
      <c r="AD55" s="228"/>
      <c r="AE55" s="228"/>
      <c r="AF55" s="228"/>
      <c r="AG55" s="228">
        <f>SUM(AG50:AN54)</f>
        <v>6029.8</v>
      </c>
      <c r="AH55" s="228"/>
      <c r="AI55" s="228"/>
      <c r="AJ55" s="228"/>
      <c r="AK55" s="228"/>
      <c r="AL55" s="228"/>
      <c r="AM55" s="228"/>
      <c r="AN55" s="228"/>
      <c r="AO55" s="228">
        <f>SUM(AO50:AV54)</f>
        <v>12195.4</v>
      </c>
      <c r="AP55" s="228"/>
      <c r="AQ55" s="228"/>
      <c r="AR55" s="228"/>
      <c r="AS55" s="228"/>
      <c r="AT55" s="228"/>
      <c r="AU55" s="228"/>
      <c r="AV55" s="228"/>
    </row>
    <row r="56" spans="1:79" ht="15.75" customHeight="1">
      <c r="A56" s="196" t="s">
        <v>18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</row>
    <row r="57" spans="1:79" ht="3.7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</row>
    <row r="58" spans="1:79" ht="9.75" customHeight="1"/>
    <row r="59" spans="1:79" ht="30" customHeight="1">
      <c r="A59" s="190" t="s">
        <v>12</v>
      </c>
      <c r="B59" s="190"/>
      <c r="C59" s="190"/>
      <c r="D59" s="190"/>
      <c r="E59" s="190"/>
      <c r="F59" s="190"/>
      <c r="G59" s="149" t="s">
        <v>11</v>
      </c>
      <c r="H59" s="150"/>
      <c r="I59" s="150"/>
      <c r="J59" s="150"/>
      <c r="K59" s="150"/>
      <c r="L59" s="151"/>
      <c r="M59" s="190" t="s">
        <v>33</v>
      </c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 t="s">
        <v>20</v>
      </c>
      <c r="AA59" s="190"/>
      <c r="AB59" s="190"/>
      <c r="AC59" s="190"/>
      <c r="AD59" s="190"/>
      <c r="AE59" s="190" t="s">
        <v>19</v>
      </c>
      <c r="AF59" s="190"/>
      <c r="AG59" s="190"/>
      <c r="AH59" s="190"/>
      <c r="AI59" s="190"/>
      <c r="AJ59" s="190"/>
      <c r="AK59" s="190"/>
      <c r="AL59" s="190"/>
      <c r="AM59" s="190"/>
      <c r="AN59" s="190"/>
      <c r="AO59" s="190" t="s">
        <v>32</v>
      </c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</row>
    <row r="60" spans="1:79" ht="15.75" customHeight="1">
      <c r="A60" s="190">
        <v>1</v>
      </c>
      <c r="B60" s="190"/>
      <c r="C60" s="190"/>
      <c r="D60" s="190"/>
      <c r="E60" s="190"/>
      <c r="F60" s="190"/>
      <c r="G60" s="149">
        <v>2</v>
      </c>
      <c r="H60" s="150"/>
      <c r="I60" s="150"/>
      <c r="J60" s="150"/>
      <c r="K60" s="150"/>
      <c r="L60" s="151"/>
      <c r="M60" s="190">
        <v>3</v>
      </c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>
        <v>4</v>
      </c>
      <c r="AA60" s="190"/>
      <c r="AB60" s="190"/>
      <c r="AC60" s="190"/>
      <c r="AD60" s="190"/>
      <c r="AE60" s="190">
        <v>5</v>
      </c>
      <c r="AF60" s="190"/>
      <c r="AG60" s="190"/>
      <c r="AH60" s="190"/>
      <c r="AI60" s="190"/>
      <c r="AJ60" s="190"/>
      <c r="AK60" s="190"/>
      <c r="AL60" s="190"/>
      <c r="AM60" s="190"/>
      <c r="AN60" s="190"/>
      <c r="AO60" s="190">
        <v>6</v>
      </c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</row>
    <row r="61" spans="1:79" ht="13.5" hidden="1" customHeight="1">
      <c r="A61" s="119"/>
      <c r="B61" s="119"/>
      <c r="C61" s="119"/>
      <c r="D61" s="119"/>
      <c r="E61" s="119"/>
      <c r="F61" s="119"/>
      <c r="G61" s="233" t="s">
        <v>41</v>
      </c>
      <c r="H61" s="234"/>
      <c r="I61" s="234"/>
      <c r="J61" s="234"/>
      <c r="K61" s="234"/>
      <c r="L61" s="235"/>
      <c r="M61" s="207" t="s">
        <v>43</v>
      </c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119" t="s">
        <v>58</v>
      </c>
      <c r="AA61" s="119"/>
      <c r="AB61" s="119"/>
      <c r="AC61" s="119"/>
      <c r="AD61" s="119"/>
      <c r="AE61" s="207" t="s">
        <v>59</v>
      </c>
      <c r="AF61" s="207"/>
      <c r="AG61" s="207"/>
      <c r="AH61" s="207"/>
      <c r="AI61" s="207"/>
      <c r="AJ61" s="207"/>
      <c r="AK61" s="207"/>
      <c r="AL61" s="207"/>
      <c r="AM61" s="207"/>
      <c r="AN61" s="207"/>
      <c r="AO61" s="201" t="s">
        <v>69</v>
      </c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CA61" s="1" t="s">
        <v>54</v>
      </c>
    </row>
    <row r="62" spans="1:79" s="6" customFormat="1" ht="25.5" customHeight="1">
      <c r="A62" s="211"/>
      <c r="B62" s="211"/>
      <c r="C62" s="211"/>
      <c r="D62" s="211"/>
      <c r="E62" s="211"/>
      <c r="F62" s="211"/>
      <c r="G62" s="208" t="s">
        <v>182</v>
      </c>
      <c r="H62" s="209"/>
      <c r="I62" s="209"/>
      <c r="J62" s="209"/>
      <c r="K62" s="209"/>
      <c r="L62" s="210"/>
      <c r="M62" s="204" t="s">
        <v>73</v>
      </c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6"/>
      <c r="Z62" s="212" t="s">
        <v>75</v>
      </c>
      <c r="AA62" s="212"/>
      <c r="AB62" s="212"/>
      <c r="AC62" s="212"/>
      <c r="AD62" s="212"/>
      <c r="AE62" s="229" t="s">
        <v>75</v>
      </c>
      <c r="AF62" s="229"/>
      <c r="AG62" s="229"/>
      <c r="AH62" s="229"/>
      <c r="AI62" s="229"/>
      <c r="AJ62" s="229"/>
      <c r="AK62" s="229"/>
      <c r="AL62" s="229"/>
      <c r="AM62" s="229"/>
      <c r="AN62" s="229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CA62" s="6" t="s">
        <v>55</v>
      </c>
    </row>
    <row r="63" spans="1:79" s="6" customFormat="1" ht="25.5" customHeight="1">
      <c r="A63" s="211"/>
      <c r="B63" s="211"/>
      <c r="C63" s="211"/>
      <c r="D63" s="211"/>
      <c r="E63" s="211"/>
      <c r="F63" s="211"/>
      <c r="G63" s="208"/>
      <c r="H63" s="209"/>
      <c r="I63" s="209"/>
      <c r="J63" s="209"/>
      <c r="K63" s="209"/>
      <c r="L63" s="210"/>
      <c r="M63" s="204" t="s">
        <v>74</v>
      </c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6"/>
      <c r="Z63" s="212" t="s">
        <v>75</v>
      </c>
      <c r="AA63" s="212"/>
      <c r="AB63" s="212"/>
      <c r="AC63" s="212"/>
      <c r="AD63" s="212"/>
      <c r="AE63" s="229" t="s">
        <v>75</v>
      </c>
      <c r="AF63" s="229"/>
      <c r="AG63" s="229"/>
      <c r="AH63" s="229"/>
      <c r="AI63" s="229"/>
      <c r="AJ63" s="229"/>
      <c r="AK63" s="229"/>
      <c r="AL63" s="229"/>
      <c r="AM63" s="229"/>
      <c r="AN63" s="229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</row>
    <row r="64" spans="1:79" s="6" customFormat="1">
      <c r="A64" s="211"/>
      <c r="B64" s="211"/>
      <c r="C64" s="211"/>
      <c r="D64" s="211"/>
      <c r="E64" s="211"/>
      <c r="F64" s="211"/>
      <c r="G64" s="208"/>
      <c r="H64" s="209"/>
      <c r="I64" s="209"/>
      <c r="J64" s="209"/>
      <c r="K64" s="209"/>
      <c r="L64" s="210"/>
      <c r="M64" s="204" t="s">
        <v>81</v>
      </c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6"/>
      <c r="Z64" s="212" t="s">
        <v>75</v>
      </c>
      <c r="AA64" s="212"/>
      <c r="AB64" s="212"/>
      <c r="AC64" s="212"/>
      <c r="AD64" s="212"/>
      <c r="AE64" s="229" t="s">
        <v>75</v>
      </c>
      <c r="AF64" s="229"/>
      <c r="AG64" s="229"/>
      <c r="AH64" s="229"/>
      <c r="AI64" s="229"/>
      <c r="AJ64" s="229"/>
      <c r="AK64" s="229"/>
      <c r="AL64" s="229"/>
      <c r="AM64" s="229"/>
      <c r="AN64" s="229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</row>
    <row r="65" spans="1:76" ht="24" customHeight="1">
      <c r="A65" s="119"/>
      <c r="B65" s="119"/>
      <c r="C65" s="119"/>
      <c r="D65" s="119"/>
      <c r="E65" s="119"/>
      <c r="F65" s="119"/>
      <c r="G65" s="191"/>
      <c r="H65" s="192"/>
      <c r="I65" s="192"/>
      <c r="J65" s="192"/>
      <c r="K65" s="192"/>
      <c r="L65" s="193"/>
      <c r="M65" s="216" t="s">
        <v>85</v>
      </c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8"/>
      <c r="Z65" s="194" t="s">
        <v>83</v>
      </c>
      <c r="AA65" s="194"/>
      <c r="AB65" s="194"/>
      <c r="AC65" s="194"/>
      <c r="AD65" s="194"/>
      <c r="AE65" s="230" t="s">
        <v>174</v>
      </c>
      <c r="AF65" s="231"/>
      <c r="AG65" s="231"/>
      <c r="AH65" s="231"/>
      <c r="AI65" s="231"/>
      <c r="AJ65" s="231"/>
      <c r="AK65" s="231"/>
      <c r="AL65" s="231"/>
      <c r="AM65" s="231"/>
      <c r="AN65" s="232"/>
      <c r="AO65" s="201">
        <v>3</v>
      </c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</row>
    <row r="66" spans="1:76" ht="12.75" customHeight="1">
      <c r="A66" s="119"/>
      <c r="B66" s="119"/>
      <c r="C66" s="119"/>
      <c r="D66" s="119"/>
      <c r="E66" s="119"/>
      <c r="F66" s="119"/>
      <c r="G66" s="191"/>
      <c r="H66" s="192"/>
      <c r="I66" s="192"/>
      <c r="J66" s="192"/>
      <c r="K66" s="192"/>
      <c r="L66" s="193"/>
      <c r="M66" s="216" t="s">
        <v>82</v>
      </c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8"/>
      <c r="Z66" s="194" t="s">
        <v>83</v>
      </c>
      <c r="AA66" s="194"/>
      <c r="AB66" s="194"/>
      <c r="AC66" s="194"/>
      <c r="AD66" s="194"/>
      <c r="AE66" s="191" t="s">
        <v>84</v>
      </c>
      <c r="AF66" s="192"/>
      <c r="AG66" s="192"/>
      <c r="AH66" s="192"/>
      <c r="AI66" s="192"/>
      <c r="AJ66" s="192"/>
      <c r="AK66" s="192"/>
      <c r="AL66" s="192"/>
      <c r="AM66" s="192"/>
      <c r="AN66" s="193"/>
      <c r="AO66" s="248">
        <v>474</v>
      </c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R66" s="117">
        <f>AO66+AO80</f>
        <v>2173</v>
      </c>
      <c r="BV66" s="115">
        <f>AO66+AO80</f>
        <v>2173</v>
      </c>
      <c r="BX66" s="116">
        <f>AO67+AO81</f>
        <v>372</v>
      </c>
    </row>
    <row r="67" spans="1:76" ht="12.75" customHeight="1">
      <c r="A67" s="119"/>
      <c r="B67" s="119"/>
      <c r="C67" s="119"/>
      <c r="D67" s="119"/>
      <c r="E67" s="119"/>
      <c r="F67" s="119"/>
      <c r="G67" s="191"/>
      <c r="H67" s="192"/>
      <c r="I67" s="192"/>
      <c r="J67" s="192"/>
      <c r="K67" s="192"/>
      <c r="L67" s="193"/>
      <c r="M67" s="249" t="s">
        <v>87</v>
      </c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1"/>
      <c r="Z67" s="194" t="s">
        <v>83</v>
      </c>
      <c r="AA67" s="194"/>
      <c r="AB67" s="194"/>
      <c r="AC67" s="194"/>
      <c r="AD67" s="194"/>
      <c r="AE67" s="216" t="s">
        <v>84</v>
      </c>
      <c r="AF67" s="217"/>
      <c r="AG67" s="217"/>
      <c r="AH67" s="217"/>
      <c r="AI67" s="217"/>
      <c r="AJ67" s="217"/>
      <c r="AK67" s="217"/>
      <c r="AL67" s="217"/>
      <c r="AM67" s="217"/>
      <c r="AN67" s="218"/>
      <c r="AO67" s="248">
        <v>135</v>
      </c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</row>
    <row r="68" spans="1:76" ht="12.75" customHeight="1">
      <c r="A68" s="119"/>
      <c r="B68" s="119"/>
      <c r="C68" s="119"/>
      <c r="D68" s="119"/>
      <c r="E68" s="119"/>
      <c r="F68" s="119"/>
      <c r="G68" s="191"/>
      <c r="H68" s="192"/>
      <c r="I68" s="192"/>
      <c r="J68" s="192"/>
      <c r="K68" s="192"/>
      <c r="L68" s="193"/>
      <c r="M68" s="249" t="s">
        <v>86</v>
      </c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1"/>
      <c r="Z68" s="194" t="s">
        <v>83</v>
      </c>
      <c r="AA68" s="194"/>
      <c r="AB68" s="194"/>
      <c r="AC68" s="194"/>
      <c r="AD68" s="194"/>
      <c r="AE68" s="216" t="s">
        <v>84</v>
      </c>
      <c r="AF68" s="217"/>
      <c r="AG68" s="217"/>
      <c r="AH68" s="217"/>
      <c r="AI68" s="217"/>
      <c r="AJ68" s="217"/>
      <c r="AK68" s="217"/>
      <c r="AL68" s="217"/>
      <c r="AM68" s="217"/>
      <c r="AN68" s="218"/>
      <c r="AO68" s="201">
        <v>115</v>
      </c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</row>
    <row r="69" spans="1:76" s="6" customFormat="1">
      <c r="A69" s="211"/>
      <c r="B69" s="211"/>
      <c r="C69" s="211"/>
      <c r="D69" s="211"/>
      <c r="E69" s="211"/>
      <c r="F69" s="211"/>
      <c r="G69" s="208"/>
      <c r="H69" s="209"/>
      <c r="I69" s="209"/>
      <c r="J69" s="209"/>
      <c r="K69" s="209"/>
      <c r="L69" s="210"/>
      <c r="M69" s="204" t="s">
        <v>88</v>
      </c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6"/>
      <c r="Z69" s="212" t="s">
        <v>75</v>
      </c>
      <c r="AA69" s="212"/>
      <c r="AB69" s="212"/>
      <c r="AC69" s="212"/>
      <c r="AD69" s="212"/>
      <c r="AE69" s="204" t="s">
        <v>75</v>
      </c>
      <c r="AF69" s="205"/>
      <c r="AG69" s="205"/>
      <c r="AH69" s="205"/>
      <c r="AI69" s="205"/>
      <c r="AJ69" s="205"/>
      <c r="AK69" s="205"/>
      <c r="AL69" s="205"/>
      <c r="AM69" s="205"/>
      <c r="AN69" s="206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</row>
    <row r="70" spans="1:76" ht="25.5" customHeight="1">
      <c r="A70" s="119"/>
      <c r="B70" s="119"/>
      <c r="C70" s="119"/>
      <c r="D70" s="119"/>
      <c r="E70" s="119"/>
      <c r="F70" s="119"/>
      <c r="G70" s="191"/>
      <c r="H70" s="192"/>
      <c r="I70" s="192"/>
      <c r="J70" s="192"/>
      <c r="K70" s="192"/>
      <c r="L70" s="193"/>
      <c r="M70" s="216" t="s">
        <v>189</v>
      </c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8"/>
      <c r="Z70" s="194" t="s">
        <v>89</v>
      </c>
      <c r="AA70" s="194"/>
      <c r="AB70" s="194"/>
      <c r="AC70" s="194"/>
      <c r="AD70" s="194"/>
      <c r="AE70" s="216" t="s">
        <v>90</v>
      </c>
      <c r="AF70" s="217"/>
      <c r="AG70" s="217"/>
      <c r="AH70" s="217"/>
      <c r="AI70" s="217"/>
      <c r="AJ70" s="217"/>
      <c r="AK70" s="217"/>
      <c r="AL70" s="217"/>
      <c r="AM70" s="217"/>
      <c r="AN70" s="218"/>
      <c r="AO70" s="201">
        <v>5231</v>
      </c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</row>
    <row r="71" spans="1:76" ht="25.5" customHeight="1">
      <c r="A71" s="119"/>
      <c r="B71" s="119"/>
      <c r="C71" s="119"/>
      <c r="D71" s="119"/>
      <c r="E71" s="119"/>
      <c r="F71" s="119"/>
      <c r="G71" s="191"/>
      <c r="H71" s="192"/>
      <c r="I71" s="192"/>
      <c r="J71" s="192"/>
      <c r="K71" s="192"/>
      <c r="L71" s="193"/>
      <c r="M71" s="216" t="s">
        <v>190</v>
      </c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8"/>
      <c r="Z71" s="194" t="s">
        <v>89</v>
      </c>
      <c r="AA71" s="194"/>
      <c r="AB71" s="194"/>
      <c r="AC71" s="194"/>
      <c r="AD71" s="194"/>
      <c r="AE71" s="216" t="s">
        <v>90</v>
      </c>
      <c r="AF71" s="217"/>
      <c r="AG71" s="217"/>
      <c r="AH71" s="217"/>
      <c r="AI71" s="217"/>
      <c r="AJ71" s="217"/>
      <c r="AK71" s="217"/>
      <c r="AL71" s="217"/>
      <c r="AM71" s="217"/>
      <c r="AN71" s="218"/>
      <c r="AO71" s="201">
        <v>707735</v>
      </c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V71" s="116"/>
    </row>
    <row r="72" spans="1:76" s="6" customFormat="1">
      <c r="A72" s="211"/>
      <c r="B72" s="211"/>
      <c r="C72" s="211"/>
      <c r="D72" s="211"/>
      <c r="E72" s="211"/>
      <c r="F72" s="211"/>
      <c r="G72" s="208"/>
      <c r="H72" s="209"/>
      <c r="I72" s="209"/>
      <c r="J72" s="209"/>
      <c r="K72" s="209"/>
      <c r="L72" s="210"/>
      <c r="M72" s="204" t="s">
        <v>91</v>
      </c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6"/>
      <c r="Z72" s="212" t="s">
        <v>75</v>
      </c>
      <c r="AA72" s="212"/>
      <c r="AB72" s="212"/>
      <c r="AC72" s="212"/>
      <c r="AD72" s="212"/>
      <c r="AE72" s="204" t="s">
        <v>75</v>
      </c>
      <c r="AF72" s="205"/>
      <c r="AG72" s="205"/>
      <c r="AH72" s="205"/>
      <c r="AI72" s="205"/>
      <c r="AJ72" s="205"/>
      <c r="AK72" s="205"/>
      <c r="AL72" s="205"/>
      <c r="AM72" s="205"/>
      <c r="AN72" s="206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</row>
    <row r="73" spans="1:76" ht="25.5" customHeight="1">
      <c r="A73" s="119"/>
      <c r="B73" s="119"/>
      <c r="C73" s="119"/>
      <c r="D73" s="119"/>
      <c r="E73" s="119"/>
      <c r="F73" s="119"/>
      <c r="G73" s="191"/>
      <c r="H73" s="192"/>
      <c r="I73" s="192"/>
      <c r="J73" s="192"/>
      <c r="K73" s="192"/>
      <c r="L73" s="193"/>
      <c r="M73" s="216" t="s">
        <v>186</v>
      </c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8"/>
      <c r="Z73" s="194" t="s">
        <v>89</v>
      </c>
      <c r="AA73" s="194"/>
      <c r="AB73" s="194"/>
      <c r="AC73" s="194"/>
      <c r="AD73" s="194"/>
      <c r="AE73" s="216" t="s">
        <v>92</v>
      </c>
      <c r="AF73" s="217"/>
      <c r="AG73" s="217"/>
      <c r="AH73" s="217"/>
      <c r="AI73" s="217"/>
      <c r="AJ73" s="217"/>
      <c r="AK73" s="217"/>
      <c r="AL73" s="217"/>
      <c r="AM73" s="217"/>
      <c r="AN73" s="218"/>
      <c r="AO73" s="201">
        <v>45</v>
      </c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</row>
    <row r="74" spans="1:76" s="6" customFormat="1">
      <c r="A74" s="211"/>
      <c r="B74" s="211"/>
      <c r="C74" s="211"/>
      <c r="D74" s="211"/>
      <c r="E74" s="211"/>
      <c r="F74" s="211"/>
      <c r="G74" s="208"/>
      <c r="H74" s="209"/>
      <c r="I74" s="209"/>
      <c r="J74" s="209"/>
      <c r="K74" s="209"/>
      <c r="L74" s="210"/>
      <c r="M74" s="204" t="s">
        <v>93</v>
      </c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6"/>
      <c r="Z74" s="212" t="s">
        <v>75</v>
      </c>
      <c r="AA74" s="212"/>
      <c r="AB74" s="212"/>
      <c r="AC74" s="212"/>
      <c r="AD74" s="212"/>
      <c r="AE74" s="204" t="s">
        <v>75</v>
      </c>
      <c r="AF74" s="205"/>
      <c r="AG74" s="205"/>
      <c r="AH74" s="205"/>
      <c r="AI74" s="205"/>
      <c r="AJ74" s="205"/>
      <c r="AK74" s="205"/>
      <c r="AL74" s="205"/>
      <c r="AM74" s="205"/>
      <c r="AN74" s="206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</row>
    <row r="75" spans="1:76" ht="13.5" customHeight="1">
      <c r="A75" s="119"/>
      <c r="B75" s="119"/>
      <c r="C75" s="119"/>
      <c r="D75" s="119"/>
      <c r="E75" s="119"/>
      <c r="F75" s="119"/>
      <c r="G75" s="191"/>
      <c r="H75" s="192"/>
      <c r="I75" s="192"/>
      <c r="J75" s="192"/>
      <c r="K75" s="192"/>
      <c r="L75" s="193"/>
      <c r="M75" s="216" t="s">
        <v>191</v>
      </c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8"/>
      <c r="Z75" s="194" t="s">
        <v>95</v>
      </c>
      <c r="AA75" s="194"/>
      <c r="AB75" s="194"/>
      <c r="AC75" s="194"/>
      <c r="AD75" s="194"/>
      <c r="AE75" s="216" t="s">
        <v>92</v>
      </c>
      <c r="AF75" s="217"/>
      <c r="AG75" s="217"/>
      <c r="AH75" s="217"/>
      <c r="AI75" s="217"/>
      <c r="AJ75" s="217"/>
      <c r="AK75" s="217"/>
      <c r="AL75" s="217"/>
      <c r="AM75" s="217"/>
      <c r="AN75" s="218"/>
      <c r="AO75" s="201">
        <v>83.3</v>
      </c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</row>
    <row r="76" spans="1:76" ht="25.5" customHeight="1">
      <c r="A76" s="119"/>
      <c r="B76" s="119"/>
      <c r="C76" s="119"/>
      <c r="D76" s="119"/>
      <c r="E76" s="119"/>
      <c r="F76" s="119"/>
      <c r="G76" s="191"/>
      <c r="H76" s="192"/>
      <c r="I76" s="192"/>
      <c r="J76" s="192"/>
      <c r="K76" s="192"/>
      <c r="L76" s="193"/>
      <c r="M76" s="216" t="s">
        <v>94</v>
      </c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8"/>
      <c r="Z76" s="194" t="s">
        <v>95</v>
      </c>
      <c r="AA76" s="194"/>
      <c r="AB76" s="194"/>
      <c r="AC76" s="194"/>
      <c r="AD76" s="194"/>
      <c r="AE76" s="216" t="s">
        <v>92</v>
      </c>
      <c r="AF76" s="217"/>
      <c r="AG76" s="217"/>
      <c r="AH76" s="217"/>
      <c r="AI76" s="217"/>
      <c r="AJ76" s="217"/>
      <c r="AK76" s="217"/>
      <c r="AL76" s="217"/>
      <c r="AM76" s="217"/>
      <c r="AN76" s="218"/>
      <c r="AO76" s="201">
        <v>100</v>
      </c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</row>
    <row r="77" spans="1:76" s="6" customFormat="1" ht="25.5" customHeight="1">
      <c r="A77" s="211"/>
      <c r="B77" s="211"/>
      <c r="C77" s="211"/>
      <c r="D77" s="211"/>
      <c r="E77" s="211"/>
      <c r="F77" s="211"/>
      <c r="G77" s="208"/>
      <c r="H77" s="209"/>
      <c r="I77" s="209"/>
      <c r="J77" s="209"/>
      <c r="K77" s="209"/>
      <c r="L77" s="210"/>
      <c r="M77" s="204" t="s">
        <v>76</v>
      </c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6"/>
      <c r="Z77" s="212" t="s">
        <v>75</v>
      </c>
      <c r="AA77" s="212"/>
      <c r="AB77" s="212"/>
      <c r="AC77" s="212"/>
      <c r="AD77" s="212"/>
      <c r="AE77" s="204" t="s">
        <v>75</v>
      </c>
      <c r="AF77" s="205"/>
      <c r="AG77" s="205"/>
      <c r="AH77" s="205"/>
      <c r="AI77" s="205"/>
      <c r="AJ77" s="205"/>
      <c r="AK77" s="205"/>
      <c r="AL77" s="205"/>
      <c r="AM77" s="205"/>
      <c r="AN77" s="206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</row>
    <row r="78" spans="1:76" s="6" customFormat="1">
      <c r="A78" s="211"/>
      <c r="B78" s="211"/>
      <c r="C78" s="211"/>
      <c r="D78" s="211"/>
      <c r="E78" s="211"/>
      <c r="F78" s="211"/>
      <c r="G78" s="208"/>
      <c r="H78" s="209"/>
      <c r="I78" s="209"/>
      <c r="J78" s="209"/>
      <c r="K78" s="209"/>
      <c r="L78" s="210"/>
      <c r="M78" s="204" t="s">
        <v>81</v>
      </c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6"/>
      <c r="Z78" s="212" t="s">
        <v>75</v>
      </c>
      <c r="AA78" s="212"/>
      <c r="AB78" s="212"/>
      <c r="AC78" s="212"/>
      <c r="AD78" s="212"/>
      <c r="AE78" s="204" t="s">
        <v>75</v>
      </c>
      <c r="AF78" s="205"/>
      <c r="AG78" s="205"/>
      <c r="AH78" s="205"/>
      <c r="AI78" s="205"/>
      <c r="AJ78" s="205"/>
      <c r="AK78" s="205"/>
      <c r="AL78" s="205"/>
      <c r="AM78" s="205"/>
      <c r="AN78" s="206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</row>
    <row r="79" spans="1:76" ht="24" customHeight="1">
      <c r="A79" s="119"/>
      <c r="B79" s="119"/>
      <c r="C79" s="119"/>
      <c r="D79" s="119"/>
      <c r="E79" s="119"/>
      <c r="F79" s="119"/>
      <c r="G79" s="191"/>
      <c r="H79" s="192"/>
      <c r="I79" s="192"/>
      <c r="J79" s="192"/>
      <c r="K79" s="192"/>
      <c r="L79" s="193"/>
      <c r="M79" s="216" t="s">
        <v>85</v>
      </c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8"/>
      <c r="Z79" s="194" t="s">
        <v>83</v>
      </c>
      <c r="AA79" s="194"/>
      <c r="AB79" s="194"/>
      <c r="AC79" s="194"/>
      <c r="AD79" s="194"/>
      <c r="AE79" s="230" t="s">
        <v>174</v>
      </c>
      <c r="AF79" s="231"/>
      <c r="AG79" s="231"/>
      <c r="AH79" s="231"/>
      <c r="AI79" s="231"/>
      <c r="AJ79" s="231"/>
      <c r="AK79" s="231"/>
      <c r="AL79" s="231"/>
      <c r="AM79" s="231"/>
      <c r="AN79" s="232"/>
      <c r="AO79" s="201">
        <v>3</v>
      </c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</row>
    <row r="80" spans="1:76" ht="12.75" customHeight="1">
      <c r="A80" s="119"/>
      <c r="B80" s="119"/>
      <c r="C80" s="119"/>
      <c r="D80" s="119"/>
      <c r="E80" s="119"/>
      <c r="F80" s="119"/>
      <c r="G80" s="191"/>
      <c r="H80" s="192"/>
      <c r="I80" s="192"/>
      <c r="J80" s="192"/>
      <c r="K80" s="192"/>
      <c r="L80" s="193"/>
      <c r="M80" s="216" t="s">
        <v>82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8"/>
      <c r="Z80" s="194" t="s">
        <v>83</v>
      </c>
      <c r="AA80" s="194"/>
      <c r="AB80" s="194"/>
      <c r="AC80" s="194"/>
      <c r="AD80" s="194"/>
      <c r="AE80" s="216" t="s">
        <v>84</v>
      </c>
      <c r="AF80" s="217"/>
      <c r="AG80" s="217"/>
      <c r="AH80" s="217"/>
      <c r="AI80" s="217"/>
      <c r="AJ80" s="217"/>
      <c r="AK80" s="217"/>
      <c r="AL80" s="217"/>
      <c r="AM80" s="217"/>
      <c r="AN80" s="218"/>
      <c r="AO80" s="248">
        <v>1699</v>
      </c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</row>
    <row r="81" spans="1:65" ht="12.75" customHeight="1">
      <c r="A81" s="119"/>
      <c r="B81" s="119"/>
      <c r="C81" s="119"/>
      <c r="D81" s="119"/>
      <c r="E81" s="119"/>
      <c r="F81" s="119"/>
      <c r="G81" s="191"/>
      <c r="H81" s="192"/>
      <c r="I81" s="192"/>
      <c r="J81" s="192"/>
      <c r="K81" s="192"/>
      <c r="L81" s="193"/>
      <c r="M81" s="216" t="s">
        <v>87</v>
      </c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8"/>
      <c r="Z81" s="194" t="s">
        <v>83</v>
      </c>
      <c r="AA81" s="194"/>
      <c r="AB81" s="194"/>
      <c r="AC81" s="194"/>
      <c r="AD81" s="194"/>
      <c r="AE81" s="216" t="s">
        <v>84</v>
      </c>
      <c r="AF81" s="217"/>
      <c r="AG81" s="217"/>
      <c r="AH81" s="217"/>
      <c r="AI81" s="217"/>
      <c r="AJ81" s="217"/>
      <c r="AK81" s="217"/>
      <c r="AL81" s="217"/>
      <c r="AM81" s="217"/>
      <c r="AN81" s="218"/>
      <c r="AO81" s="248">
        <v>237</v>
      </c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</row>
    <row r="82" spans="1:65" ht="12.75" customHeight="1">
      <c r="A82" s="119"/>
      <c r="B82" s="119"/>
      <c r="C82" s="119"/>
      <c r="D82" s="119"/>
      <c r="E82" s="119"/>
      <c r="F82" s="119"/>
      <c r="G82" s="191"/>
      <c r="H82" s="192"/>
      <c r="I82" s="192"/>
      <c r="J82" s="192"/>
      <c r="K82" s="192"/>
      <c r="L82" s="193"/>
      <c r="M82" s="216" t="s">
        <v>192</v>
      </c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8"/>
      <c r="Z82" s="194" t="s">
        <v>83</v>
      </c>
      <c r="AA82" s="194"/>
      <c r="AB82" s="194"/>
      <c r="AC82" s="194"/>
      <c r="AD82" s="194"/>
      <c r="AE82" s="216" t="s">
        <v>90</v>
      </c>
      <c r="AF82" s="217"/>
      <c r="AG82" s="217"/>
      <c r="AH82" s="217"/>
      <c r="AI82" s="217"/>
      <c r="AJ82" s="217"/>
      <c r="AK82" s="217"/>
      <c r="AL82" s="217"/>
      <c r="AM82" s="217"/>
      <c r="AN82" s="218"/>
      <c r="AO82" s="201">
        <v>1010</v>
      </c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</row>
    <row r="83" spans="1:65" s="6" customFormat="1">
      <c r="A83" s="211"/>
      <c r="B83" s="211"/>
      <c r="C83" s="211"/>
      <c r="D83" s="211"/>
      <c r="E83" s="211"/>
      <c r="F83" s="211"/>
      <c r="G83" s="208"/>
      <c r="H83" s="209"/>
      <c r="I83" s="209"/>
      <c r="J83" s="209"/>
      <c r="K83" s="209"/>
      <c r="L83" s="210"/>
      <c r="M83" s="204" t="s">
        <v>88</v>
      </c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6"/>
      <c r="Z83" s="212" t="s">
        <v>75</v>
      </c>
      <c r="AA83" s="212"/>
      <c r="AB83" s="212"/>
      <c r="AC83" s="212"/>
      <c r="AD83" s="212"/>
      <c r="AE83" s="204" t="s">
        <v>75</v>
      </c>
      <c r="AF83" s="205"/>
      <c r="AG83" s="205"/>
      <c r="AH83" s="205"/>
      <c r="AI83" s="205"/>
      <c r="AJ83" s="205"/>
      <c r="AK83" s="205"/>
      <c r="AL83" s="205"/>
      <c r="AM83" s="205"/>
      <c r="AN83" s="206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</row>
    <row r="84" spans="1:65" ht="15.75" customHeight="1">
      <c r="A84" s="119"/>
      <c r="B84" s="119"/>
      <c r="C84" s="119"/>
      <c r="D84" s="119"/>
      <c r="E84" s="119"/>
      <c r="F84" s="119"/>
      <c r="G84" s="191"/>
      <c r="H84" s="192"/>
      <c r="I84" s="192"/>
      <c r="J84" s="192"/>
      <c r="K84" s="192"/>
      <c r="L84" s="193"/>
      <c r="M84" s="216" t="s">
        <v>193</v>
      </c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8"/>
      <c r="Z84" s="194" t="s">
        <v>83</v>
      </c>
      <c r="AA84" s="194"/>
      <c r="AB84" s="194"/>
      <c r="AC84" s="194"/>
      <c r="AD84" s="194"/>
      <c r="AE84" s="216" t="s">
        <v>90</v>
      </c>
      <c r="AF84" s="217"/>
      <c r="AG84" s="217"/>
      <c r="AH84" s="217"/>
      <c r="AI84" s="217"/>
      <c r="AJ84" s="217"/>
      <c r="AK84" s="217"/>
      <c r="AL84" s="217"/>
      <c r="AM84" s="217"/>
      <c r="AN84" s="218"/>
      <c r="AO84" s="201">
        <v>356920</v>
      </c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</row>
    <row r="85" spans="1:65" ht="12.75" customHeight="1">
      <c r="A85" s="119"/>
      <c r="B85" s="119"/>
      <c r="C85" s="119"/>
      <c r="D85" s="119"/>
      <c r="E85" s="119"/>
      <c r="F85" s="119"/>
      <c r="G85" s="191"/>
      <c r="H85" s="192"/>
      <c r="I85" s="192"/>
      <c r="J85" s="192"/>
      <c r="K85" s="192"/>
      <c r="L85" s="193"/>
      <c r="M85" s="216" t="s">
        <v>194</v>
      </c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8"/>
      <c r="Z85" s="194" t="s">
        <v>89</v>
      </c>
      <c r="AA85" s="194"/>
      <c r="AB85" s="194"/>
      <c r="AC85" s="194"/>
      <c r="AD85" s="194"/>
      <c r="AE85" s="216" t="s">
        <v>90</v>
      </c>
      <c r="AF85" s="217"/>
      <c r="AG85" s="217"/>
      <c r="AH85" s="217"/>
      <c r="AI85" s="217"/>
      <c r="AJ85" s="217"/>
      <c r="AK85" s="217"/>
      <c r="AL85" s="217"/>
      <c r="AM85" s="217"/>
      <c r="AN85" s="218"/>
      <c r="AO85" s="201">
        <v>35534</v>
      </c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</row>
    <row r="86" spans="1:65" s="6" customFormat="1">
      <c r="A86" s="211"/>
      <c r="B86" s="211"/>
      <c r="C86" s="211"/>
      <c r="D86" s="211"/>
      <c r="E86" s="211"/>
      <c r="F86" s="211"/>
      <c r="G86" s="208"/>
      <c r="H86" s="209"/>
      <c r="I86" s="209"/>
      <c r="J86" s="209"/>
      <c r="K86" s="209"/>
      <c r="L86" s="210"/>
      <c r="M86" s="204" t="s">
        <v>91</v>
      </c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6"/>
      <c r="Z86" s="212" t="s">
        <v>75</v>
      </c>
      <c r="AA86" s="212"/>
      <c r="AB86" s="212"/>
      <c r="AC86" s="212"/>
      <c r="AD86" s="212"/>
      <c r="AE86" s="204" t="s">
        <v>75</v>
      </c>
      <c r="AF86" s="205"/>
      <c r="AG86" s="205"/>
      <c r="AH86" s="205"/>
      <c r="AI86" s="205"/>
      <c r="AJ86" s="205"/>
      <c r="AK86" s="205"/>
      <c r="AL86" s="205"/>
      <c r="AM86" s="205"/>
      <c r="AN86" s="206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</row>
    <row r="87" spans="1:65" ht="13.5" customHeight="1">
      <c r="A87" s="119"/>
      <c r="B87" s="119"/>
      <c r="C87" s="119"/>
      <c r="D87" s="119"/>
      <c r="E87" s="119"/>
      <c r="F87" s="119"/>
      <c r="G87" s="191"/>
      <c r="H87" s="192"/>
      <c r="I87" s="192"/>
      <c r="J87" s="192"/>
      <c r="K87" s="192"/>
      <c r="L87" s="193"/>
      <c r="M87" s="216" t="s">
        <v>195</v>
      </c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8"/>
      <c r="Z87" s="194" t="s">
        <v>96</v>
      </c>
      <c r="AA87" s="194"/>
      <c r="AB87" s="194"/>
      <c r="AC87" s="194"/>
      <c r="AD87" s="194"/>
      <c r="AE87" s="216" t="s">
        <v>92</v>
      </c>
      <c r="AF87" s="217"/>
      <c r="AG87" s="217"/>
      <c r="AH87" s="217"/>
      <c r="AI87" s="217"/>
      <c r="AJ87" s="217"/>
      <c r="AK87" s="217"/>
      <c r="AL87" s="217"/>
      <c r="AM87" s="217"/>
      <c r="AN87" s="218"/>
      <c r="AO87" s="201">
        <v>353.4</v>
      </c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</row>
    <row r="88" spans="1:65" ht="25.5" customHeight="1">
      <c r="A88" s="119"/>
      <c r="B88" s="119"/>
      <c r="C88" s="119"/>
      <c r="D88" s="119"/>
      <c r="E88" s="119"/>
      <c r="F88" s="119"/>
      <c r="G88" s="191"/>
      <c r="H88" s="192"/>
      <c r="I88" s="192"/>
      <c r="J88" s="192"/>
      <c r="K88" s="192"/>
      <c r="L88" s="193"/>
      <c r="M88" s="216" t="s">
        <v>97</v>
      </c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8"/>
      <c r="Z88" s="194" t="s">
        <v>96</v>
      </c>
      <c r="AA88" s="194"/>
      <c r="AB88" s="194"/>
      <c r="AC88" s="194"/>
      <c r="AD88" s="194"/>
      <c r="AE88" s="216" t="s">
        <v>92</v>
      </c>
      <c r="AF88" s="217"/>
      <c r="AG88" s="217"/>
      <c r="AH88" s="217"/>
      <c r="AI88" s="217"/>
      <c r="AJ88" s="217"/>
      <c r="AK88" s="217"/>
      <c r="AL88" s="217"/>
      <c r="AM88" s="217"/>
      <c r="AN88" s="218"/>
      <c r="AO88" s="201">
        <v>10</v>
      </c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</row>
    <row r="89" spans="1:65" s="6" customFormat="1">
      <c r="A89" s="211"/>
      <c r="B89" s="211"/>
      <c r="C89" s="211"/>
      <c r="D89" s="211"/>
      <c r="E89" s="211"/>
      <c r="F89" s="211"/>
      <c r="G89" s="208"/>
      <c r="H89" s="209"/>
      <c r="I89" s="209"/>
      <c r="J89" s="209"/>
      <c r="K89" s="209"/>
      <c r="L89" s="210"/>
      <c r="M89" s="204" t="s">
        <v>93</v>
      </c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6"/>
      <c r="Z89" s="212" t="s">
        <v>75</v>
      </c>
      <c r="AA89" s="212"/>
      <c r="AB89" s="212"/>
      <c r="AC89" s="212"/>
      <c r="AD89" s="212"/>
      <c r="AE89" s="204" t="s">
        <v>75</v>
      </c>
      <c r="AF89" s="205"/>
      <c r="AG89" s="205"/>
      <c r="AH89" s="205"/>
      <c r="AI89" s="205"/>
      <c r="AJ89" s="205"/>
      <c r="AK89" s="205"/>
      <c r="AL89" s="205"/>
      <c r="AM89" s="205"/>
      <c r="AN89" s="206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</row>
    <row r="90" spans="1:65" ht="14.25" customHeight="1">
      <c r="A90" s="119"/>
      <c r="B90" s="119"/>
      <c r="C90" s="119"/>
      <c r="D90" s="119"/>
      <c r="E90" s="119"/>
      <c r="F90" s="119"/>
      <c r="G90" s="191"/>
      <c r="H90" s="192"/>
      <c r="I90" s="192"/>
      <c r="J90" s="192"/>
      <c r="K90" s="192"/>
      <c r="L90" s="193"/>
      <c r="M90" s="216" t="s">
        <v>196</v>
      </c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8"/>
      <c r="Z90" s="194" t="s">
        <v>96</v>
      </c>
      <c r="AA90" s="194"/>
      <c r="AB90" s="194"/>
      <c r="AC90" s="194"/>
      <c r="AD90" s="194"/>
      <c r="AE90" s="216" t="s">
        <v>92</v>
      </c>
      <c r="AF90" s="217"/>
      <c r="AG90" s="217"/>
      <c r="AH90" s="217"/>
      <c r="AI90" s="217"/>
      <c r="AJ90" s="217"/>
      <c r="AK90" s="217"/>
      <c r="AL90" s="217"/>
      <c r="AM90" s="217"/>
      <c r="AN90" s="218"/>
      <c r="AO90" s="201">
        <v>10</v>
      </c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</row>
    <row r="91" spans="1:65" ht="13.5" customHeight="1">
      <c r="A91" s="119"/>
      <c r="B91" s="119"/>
      <c r="C91" s="119"/>
      <c r="D91" s="119"/>
      <c r="E91" s="119"/>
      <c r="F91" s="119"/>
      <c r="G91" s="191"/>
      <c r="H91" s="192"/>
      <c r="I91" s="192"/>
      <c r="J91" s="192"/>
      <c r="K91" s="192"/>
      <c r="L91" s="193"/>
      <c r="M91" s="216" t="s">
        <v>197</v>
      </c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8"/>
      <c r="Z91" s="194" t="s">
        <v>83</v>
      </c>
      <c r="AA91" s="194"/>
      <c r="AB91" s="194"/>
      <c r="AC91" s="194"/>
      <c r="AD91" s="194"/>
      <c r="AE91" s="216" t="s">
        <v>92</v>
      </c>
      <c r="AF91" s="217"/>
      <c r="AG91" s="217"/>
      <c r="AH91" s="217"/>
      <c r="AI91" s="217"/>
      <c r="AJ91" s="217"/>
      <c r="AK91" s="217"/>
      <c r="AL91" s="217"/>
      <c r="AM91" s="217"/>
      <c r="AN91" s="218"/>
      <c r="AO91" s="201">
        <v>1.4</v>
      </c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</row>
    <row r="93" spans="1:65" s="2" customFormat="1" ht="15.75" customHeight="1">
      <c r="A93" s="196" t="s">
        <v>66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</row>
    <row r="94" spans="1:65" ht="15" customHeight="1">
      <c r="A94" s="213" t="s">
        <v>101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</row>
    <row r="96" spans="1:65" ht="39.950000000000003" customHeight="1">
      <c r="A96" s="242" t="s">
        <v>24</v>
      </c>
      <c r="B96" s="243"/>
      <c r="C96" s="243"/>
      <c r="D96" s="189" t="s">
        <v>23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242" t="s">
        <v>11</v>
      </c>
      <c r="R96" s="243"/>
      <c r="S96" s="243"/>
      <c r="T96" s="246"/>
      <c r="U96" s="189" t="s">
        <v>22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 t="s">
        <v>34</v>
      </c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 t="s">
        <v>35</v>
      </c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 t="s">
        <v>21</v>
      </c>
      <c r="BF96" s="189"/>
      <c r="BG96" s="189"/>
      <c r="BH96" s="189"/>
      <c r="BI96" s="189"/>
      <c r="BJ96" s="189"/>
      <c r="BK96" s="189"/>
      <c r="BL96" s="189"/>
      <c r="BM96" s="189"/>
    </row>
    <row r="97" spans="1:79" ht="33.950000000000003" customHeight="1">
      <c r="A97" s="244"/>
      <c r="B97" s="245"/>
      <c r="C97" s="245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244"/>
      <c r="R97" s="245"/>
      <c r="S97" s="245"/>
      <c r="T97" s="247"/>
      <c r="U97" s="189" t="s">
        <v>17</v>
      </c>
      <c r="V97" s="189"/>
      <c r="W97" s="189"/>
      <c r="X97" s="189"/>
      <c r="Y97" s="189" t="s">
        <v>16</v>
      </c>
      <c r="Z97" s="189"/>
      <c r="AA97" s="189"/>
      <c r="AB97" s="189"/>
      <c r="AC97" s="189" t="s">
        <v>15</v>
      </c>
      <c r="AD97" s="189"/>
      <c r="AE97" s="189"/>
      <c r="AF97" s="189"/>
      <c r="AG97" s="189" t="s">
        <v>17</v>
      </c>
      <c r="AH97" s="189"/>
      <c r="AI97" s="189"/>
      <c r="AJ97" s="189"/>
      <c r="AK97" s="189" t="s">
        <v>16</v>
      </c>
      <c r="AL97" s="189"/>
      <c r="AM97" s="189"/>
      <c r="AN97" s="189"/>
      <c r="AO97" s="189" t="s">
        <v>15</v>
      </c>
      <c r="AP97" s="189"/>
      <c r="AQ97" s="189"/>
      <c r="AR97" s="189"/>
      <c r="AS97" s="189" t="s">
        <v>17</v>
      </c>
      <c r="AT97" s="189"/>
      <c r="AU97" s="189"/>
      <c r="AV97" s="189"/>
      <c r="AW97" s="189" t="s">
        <v>16</v>
      </c>
      <c r="AX97" s="189"/>
      <c r="AY97" s="189"/>
      <c r="AZ97" s="189"/>
      <c r="BA97" s="189" t="s">
        <v>15</v>
      </c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</row>
    <row r="98" spans="1:79" ht="15" customHeight="1">
      <c r="A98" s="239">
        <v>1</v>
      </c>
      <c r="B98" s="240"/>
      <c r="C98" s="240"/>
      <c r="D98" s="189">
        <v>2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239">
        <v>3</v>
      </c>
      <c r="R98" s="240"/>
      <c r="S98" s="240"/>
      <c r="T98" s="241"/>
      <c r="U98" s="189">
        <v>4</v>
      </c>
      <c r="V98" s="189"/>
      <c r="W98" s="189"/>
      <c r="X98" s="189"/>
      <c r="Y98" s="189">
        <v>5</v>
      </c>
      <c r="Z98" s="189"/>
      <c r="AA98" s="189"/>
      <c r="AB98" s="189"/>
      <c r="AC98" s="189">
        <v>6</v>
      </c>
      <c r="AD98" s="189"/>
      <c r="AE98" s="189"/>
      <c r="AF98" s="189"/>
      <c r="AG98" s="189">
        <v>7</v>
      </c>
      <c r="AH98" s="189"/>
      <c r="AI98" s="189"/>
      <c r="AJ98" s="189"/>
      <c r="AK98" s="189">
        <v>8</v>
      </c>
      <c r="AL98" s="189"/>
      <c r="AM98" s="189"/>
      <c r="AN98" s="189"/>
      <c r="AO98" s="189">
        <v>9</v>
      </c>
      <c r="AP98" s="189"/>
      <c r="AQ98" s="189"/>
      <c r="AR98" s="189"/>
      <c r="AS98" s="189">
        <v>10</v>
      </c>
      <c r="AT98" s="189"/>
      <c r="AU98" s="189"/>
      <c r="AV98" s="189"/>
      <c r="AW98" s="189">
        <v>11</v>
      </c>
      <c r="AX98" s="189"/>
      <c r="AY98" s="189"/>
      <c r="AZ98" s="189"/>
      <c r="BA98" s="189">
        <v>12</v>
      </c>
      <c r="BB98" s="189"/>
      <c r="BC98" s="189"/>
      <c r="BD98" s="189"/>
      <c r="BE98" s="189">
        <v>13</v>
      </c>
      <c r="BF98" s="189"/>
      <c r="BG98" s="189"/>
      <c r="BH98" s="189"/>
      <c r="BI98" s="189"/>
      <c r="BJ98" s="189"/>
      <c r="BK98" s="189"/>
      <c r="BL98" s="189"/>
      <c r="BM98" s="189"/>
    </row>
    <row r="99" spans="1:79" ht="12.75" hidden="1" customHeight="1">
      <c r="A99" s="233" t="s">
        <v>60</v>
      </c>
      <c r="B99" s="234"/>
      <c r="C99" s="234"/>
      <c r="D99" s="207" t="s">
        <v>43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33" t="s">
        <v>41</v>
      </c>
      <c r="R99" s="234"/>
      <c r="S99" s="234"/>
      <c r="T99" s="235"/>
      <c r="U99" s="201" t="s">
        <v>61</v>
      </c>
      <c r="V99" s="201"/>
      <c r="W99" s="201"/>
      <c r="X99" s="201"/>
      <c r="Y99" s="201" t="s">
        <v>62</v>
      </c>
      <c r="Z99" s="201"/>
      <c r="AA99" s="201"/>
      <c r="AB99" s="201"/>
      <c r="AC99" s="201" t="s">
        <v>47</v>
      </c>
      <c r="AD99" s="201"/>
      <c r="AE99" s="201"/>
      <c r="AF99" s="201"/>
      <c r="AG99" s="201" t="s">
        <v>44</v>
      </c>
      <c r="AH99" s="201"/>
      <c r="AI99" s="201"/>
      <c r="AJ99" s="201"/>
      <c r="AK99" s="201" t="s">
        <v>45</v>
      </c>
      <c r="AL99" s="201"/>
      <c r="AM99" s="201"/>
      <c r="AN99" s="201"/>
      <c r="AO99" s="201" t="s">
        <v>47</v>
      </c>
      <c r="AP99" s="201"/>
      <c r="AQ99" s="201"/>
      <c r="AR99" s="201"/>
      <c r="AS99" s="201" t="s">
        <v>63</v>
      </c>
      <c r="AT99" s="201"/>
      <c r="AU99" s="201"/>
      <c r="AV99" s="201"/>
      <c r="AW99" s="201" t="s">
        <v>64</v>
      </c>
      <c r="AX99" s="201"/>
      <c r="AY99" s="201"/>
      <c r="AZ99" s="201"/>
      <c r="BA99" s="201" t="s">
        <v>47</v>
      </c>
      <c r="BB99" s="201"/>
      <c r="BC99" s="201"/>
      <c r="BD99" s="201"/>
      <c r="BE99" s="207" t="s">
        <v>65</v>
      </c>
      <c r="BF99" s="207"/>
      <c r="BG99" s="207"/>
      <c r="BH99" s="207"/>
      <c r="BI99" s="207"/>
      <c r="BJ99" s="207"/>
      <c r="BK99" s="207"/>
      <c r="BL99" s="207"/>
      <c r="BM99" s="207"/>
      <c r="CA99" s="1" t="s">
        <v>56</v>
      </c>
    </row>
    <row r="100" spans="1:79" s="6" customFormat="1">
      <c r="A100" s="208" t="s">
        <v>75</v>
      </c>
      <c r="B100" s="209"/>
      <c r="C100" s="209"/>
      <c r="D100" s="229" t="s">
        <v>77</v>
      </c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2" t="s">
        <v>75</v>
      </c>
      <c r="R100" s="223"/>
      <c r="S100" s="223"/>
      <c r="T100" s="224"/>
      <c r="U100" s="228"/>
      <c r="V100" s="228"/>
      <c r="W100" s="228"/>
      <c r="X100" s="228"/>
      <c r="Y100" s="228"/>
      <c r="Z100" s="228"/>
      <c r="AA100" s="228"/>
      <c r="AB100" s="228"/>
      <c r="AC100" s="228">
        <f>U100+Y100</f>
        <v>0</v>
      </c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>
        <f>AG100+AK100</f>
        <v>0</v>
      </c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>
        <f>AS100+AW100</f>
        <v>0</v>
      </c>
      <c r="BB100" s="228"/>
      <c r="BC100" s="228"/>
      <c r="BD100" s="228"/>
      <c r="BE100" s="229" t="s">
        <v>75</v>
      </c>
      <c r="BF100" s="229"/>
      <c r="BG100" s="229"/>
      <c r="BH100" s="229"/>
      <c r="BI100" s="229"/>
      <c r="BJ100" s="229"/>
      <c r="BK100" s="229"/>
      <c r="BL100" s="229"/>
      <c r="BM100" s="229"/>
      <c r="CA100" s="6" t="s">
        <v>57</v>
      </c>
    </row>
    <row r="101" spans="1:79">
      <c r="A101" s="7"/>
      <c r="B101" s="7"/>
      <c r="C101" s="7"/>
    </row>
    <row r="102" spans="1:79" ht="12.75" customHeight="1">
      <c r="A102" s="238" t="s">
        <v>36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3"/>
      <c r="BC102" s="173"/>
      <c r="BD102" s="173"/>
      <c r="BE102" s="173"/>
      <c r="BF102" s="173"/>
      <c r="BG102" s="173"/>
      <c r="BH102" s="173"/>
      <c r="BI102" s="173"/>
      <c r="BJ102" s="173"/>
      <c r="BK102" s="173"/>
      <c r="BL102" s="173"/>
    </row>
    <row r="103" spans="1:79" ht="15.75" customHeight="1">
      <c r="A103" s="238" t="s">
        <v>37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</row>
    <row r="104" spans="1:79" ht="15.75" customHeight="1">
      <c r="A104" s="238" t="s">
        <v>38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</row>
    <row r="105" spans="1:79" ht="12.75" customHeight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79" customFormat="1" ht="31.5" customHeight="1">
      <c r="A106" s="236" t="s">
        <v>166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O106" s="108" t="s">
        <v>167</v>
      </c>
      <c r="AP106" s="108"/>
      <c r="AQ106" s="108"/>
      <c r="AR106" s="1"/>
      <c r="AS106" s="1"/>
      <c r="AX106" s="109" t="s">
        <v>187</v>
      </c>
      <c r="AY106" s="14"/>
    </row>
    <row r="107" spans="1:79" customFormat="1" ht="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"/>
      <c r="L107" s="1"/>
      <c r="M107" s="1"/>
      <c r="N107" s="1"/>
      <c r="O107" s="1"/>
      <c r="P107" s="1"/>
      <c r="Q107" s="1"/>
      <c r="R107" s="1"/>
      <c r="AO107" s="111" t="s">
        <v>168</v>
      </c>
      <c r="AP107" s="111"/>
      <c r="AQ107" s="111"/>
      <c r="AR107" s="1"/>
      <c r="AS107" s="1"/>
      <c r="AX107" s="111"/>
      <c r="AY107" s="114" t="s">
        <v>39</v>
      </c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</row>
    <row r="108" spans="1:79" customFormat="1" ht="15.75">
      <c r="A108" s="57" t="s">
        <v>25</v>
      </c>
      <c r="B108" s="57"/>
      <c r="C108" s="57"/>
      <c r="D108" s="110"/>
      <c r="E108" s="110"/>
      <c r="F108" s="110"/>
      <c r="G108" s="110"/>
      <c r="H108" s="110"/>
      <c r="I108" s="110"/>
      <c r="J108" s="110"/>
      <c r="K108" s="1"/>
      <c r="L108" s="1"/>
      <c r="M108" s="1"/>
      <c r="N108" s="1"/>
      <c r="O108" s="1"/>
      <c r="P108" s="1"/>
      <c r="Q108" s="1"/>
      <c r="R108" s="1"/>
      <c r="AO108" s="111"/>
      <c r="AP108" s="111"/>
      <c r="AQ108" s="111"/>
      <c r="AR108" s="1"/>
      <c r="AS108" s="1"/>
      <c r="AX108" s="111"/>
      <c r="AY108" s="14"/>
    </row>
    <row r="109" spans="1:79" customFormat="1" ht="11.25" customHeight="1">
      <c r="A109" s="237" t="s">
        <v>169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O109" s="14"/>
      <c r="AP109" s="14"/>
      <c r="AQ109" s="14"/>
      <c r="AR109" s="1"/>
      <c r="AS109" s="1"/>
      <c r="AX109" s="14"/>
      <c r="AY109" s="14"/>
    </row>
    <row r="110" spans="1:79" customFormat="1" ht="15.75" customHeight="1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O110" s="108" t="s">
        <v>167</v>
      </c>
      <c r="AP110" s="108"/>
      <c r="AQ110" s="108"/>
      <c r="AR110" s="1"/>
      <c r="AS110" s="1"/>
      <c r="AX110" s="109" t="s">
        <v>170</v>
      </c>
      <c r="AY110" s="14"/>
    </row>
    <row r="111" spans="1:79" customFormat="1" ht="15.75">
      <c r="A111" s="10"/>
      <c r="B111" s="10"/>
      <c r="C111" s="10"/>
      <c r="D111" s="11"/>
      <c r="E111" s="11"/>
      <c r="F111" s="11"/>
      <c r="G111" s="11"/>
      <c r="H111" s="11"/>
      <c r="I111" s="11"/>
      <c r="J111" s="14"/>
      <c r="K111" s="1"/>
      <c r="L111" s="1"/>
      <c r="M111" s="1"/>
      <c r="N111" s="1"/>
      <c r="O111" s="1"/>
      <c r="P111" s="1"/>
      <c r="Q111" s="1"/>
      <c r="R111" s="1"/>
      <c r="AO111" s="111" t="s">
        <v>168</v>
      </c>
      <c r="AP111" s="111"/>
      <c r="AQ111" s="111"/>
      <c r="AR111" s="111"/>
      <c r="AS111" s="14"/>
      <c r="AY111" s="114" t="s">
        <v>39</v>
      </c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</row>
  </sheetData>
  <mergeCells count="422">
    <mergeCell ref="AO91:BC91"/>
    <mergeCell ref="AE91:AN91"/>
    <mergeCell ref="AO89:BC89"/>
    <mergeCell ref="AO81:BC81"/>
    <mergeCell ref="AO84:BC84"/>
    <mergeCell ref="AE85:AN85"/>
    <mergeCell ref="AO87:BC87"/>
    <mergeCell ref="AO88:BC88"/>
    <mergeCell ref="AO90:BC90"/>
    <mergeCell ref="AE82:AN82"/>
    <mergeCell ref="AE79:AN79"/>
    <mergeCell ref="AE81:AN81"/>
    <mergeCell ref="AO80:BC80"/>
    <mergeCell ref="AO78:BC78"/>
    <mergeCell ref="AO86:BC86"/>
    <mergeCell ref="AO82:BC82"/>
    <mergeCell ref="AO83:BC83"/>
    <mergeCell ref="AO79:BC79"/>
    <mergeCell ref="AO85:BC85"/>
    <mergeCell ref="AO77:BC77"/>
    <mergeCell ref="A90:F90"/>
    <mergeCell ref="G90:L90"/>
    <mergeCell ref="A88:F88"/>
    <mergeCell ref="A89:F89"/>
    <mergeCell ref="G89:L89"/>
    <mergeCell ref="M86:Y86"/>
    <mergeCell ref="M84:Y84"/>
    <mergeCell ref="M89:Y89"/>
    <mergeCell ref="M87:Y87"/>
    <mergeCell ref="G91:L91"/>
    <mergeCell ref="M91:Y91"/>
    <mergeCell ref="Z91:AD91"/>
    <mergeCell ref="Z77:AD77"/>
    <mergeCell ref="M85:Y85"/>
    <mergeCell ref="Z85:AD85"/>
    <mergeCell ref="Z81:AD81"/>
    <mergeCell ref="M79:Y79"/>
    <mergeCell ref="Z79:AD79"/>
    <mergeCell ref="Z80:AD80"/>
    <mergeCell ref="AO76:BC76"/>
    <mergeCell ref="A69:F69"/>
    <mergeCell ref="G69:L69"/>
    <mergeCell ref="M68:Y68"/>
    <mergeCell ref="A68:F68"/>
    <mergeCell ref="G68:L68"/>
    <mergeCell ref="AO71:BC71"/>
    <mergeCell ref="AE69:AN69"/>
    <mergeCell ref="Z71:AD71"/>
    <mergeCell ref="AO68:BC68"/>
    <mergeCell ref="AO72:BC72"/>
    <mergeCell ref="AO69:BC69"/>
    <mergeCell ref="AE70:AN70"/>
    <mergeCell ref="AO70:BC70"/>
    <mergeCell ref="Z72:AD72"/>
    <mergeCell ref="Z75:AD75"/>
    <mergeCell ref="AE73:AN73"/>
    <mergeCell ref="AO73:BC73"/>
    <mergeCell ref="AE74:AN74"/>
    <mergeCell ref="AO74:BC74"/>
    <mergeCell ref="G72:L72"/>
    <mergeCell ref="G70:L70"/>
    <mergeCell ref="G74:L74"/>
    <mergeCell ref="Z70:AD70"/>
    <mergeCell ref="AE68:AN68"/>
    <mergeCell ref="Z68:AD68"/>
    <mergeCell ref="Z69:AD69"/>
    <mergeCell ref="A63:F63"/>
    <mergeCell ref="AE63:AN63"/>
    <mergeCell ref="Z64:AD64"/>
    <mergeCell ref="AE64:AN64"/>
    <mergeCell ref="Z76:AD76"/>
    <mergeCell ref="M75:Y75"/>
    <mergeCell ref="A74:F74"/>
    <mergeCell ref="A70:F70"/>
    <mergeCell ref="A73:F73"/>
    <mergeCell ref="G73:L73"/>
    <mergeCell ref="AE67:AN67"/>
    <mergeCell ref="Z63:AD63"/>
    <mergeCell ref="A64:F64"/>
    <mergeCell ref="A65:F65"/>
    <mergeCell ref="A67:F67"/>
    <mergeCell ref="Z66:AD66"/>
    <mergeCell ref="M66:Y66"/>
    <mergeCell ref="G67:L67"/>
    <mergeCell ref="M67:Y67"/>
    <mergeCell ref="Z67:AD67"/>
    <mergeCell ref="AO66:BC66"/>
    <mergeCell ref="AO67:BC67"/>
    <mergeCell ref="A81:F81"/>
    <mergeCell ref="AE83:AN83"/>
    <mergeCell ref="AO75:BC75"/>
    <mergeCell ref="A80:F80"/>
    <mergeCell ref="G80:L80"/>
    <mergeCell ref="M77:Y77"/>
    <mergeCell ref="M80:Y80"/>
    <mergeCell ref="Z78:AD78"/>
    <mergeCell ref="A91:F91"/>
    <mergeCell ref="A84:F84"/>
    <mergeCell ref="A83:F83"/>
    <mergeCell ref="G83:L83"/>
    <mergeCell ref="G85:L85"/>
    <mergeCell ref="A85:F85"/>
    <mergeCell ref="A87:F87"/>
    <mergeCell ref="G87:L87"/>
    <mergeCell ref="G88:L88"/>
    <mergeCell ref="G86:L86"/>
    <mergeCell ref="Z87:AD87"/>
    <mergeCell ref="AE87:AN87"/>
    <mergeCell ref="Z84:AD84"/>
    <mergeCell ref="AE86:AN86"/>
    <mergeCell ref="AE88:AN88"/>
    <mergeCell ref="Z88:AD88"/>
    <mergeCell ref="Z86:AD86"/>
    <mergeCell ref="AE84:AN84"/>
    <mergeCell ref="M83:Y83"/>
    <mergeCell ref="Z83:AD83"/>
    <mergeCell ref="M81:Y81"/>
    <mergeCell ref="A96:C97"/>
    <mergeCell ref="M88:Y88"/>
    <mergeCell ref="Q96:T97"/>
    <mergeCell ref="Y97:AB97"/>
    <mergeCell ref="Z90:AD90"/>
    <mergeCell ref="A94:BL94"/>
    <mergeCell ref="Z89:AD89"/>
    <mergeCell ref="G75:L75"/>
    <mergeCell ref="G82:L82"/>
    <mergeCell ref="G81:L81"/>
    <mergeCell ref="AE76:AN76"/>
    <mergeCell ref="M82:Y82"/>
    <mergeCell ref="Z82:AD82"/>
    <mergeCell ref="AE75:AN75"/>
    <mergeCell ref="AE77:AN77"/>
    <mergeCell ref="AE78:AN78"/>
    <mergeCell ref="AE80:AN80"/>
    <mergeCell ref="AK99:AN99"/>
    <mergeCell ref="A93:BM93"/>
    <mergeCell ref="G84:L84"/>
    <mergeCell ref="AS96:BD96"/>
    <mergeCell ref="AC97:AF97"/>
    <mergeCell ref="U96:AF96"/>
    <mergeCell ref="BE96:BM97"/>
    <mergeCell ref="BA97:BD97"/>
    <mergeCell ref="AO97:AR97"/>
    <mergeCell ref="AS97:AV97"/>
    <mergeCell ref="AO99:AR99"/>
    <mergeCell ref="AG96:AR96"/>
    <mergeCell ref="AK97:AN97"/>
    <mergeCell ref="AW97:AZ97"/>
    <mergeCell ref="AG99:AJ99"/>
    <mergeCell ref="AK98:AN98"/>
    <mergeCell ref="AW98:AZ98"/>
    <mergeCell ref="AW99:AZ99"/>
    <mergeCell ref="AG98:AJ98"/>
    <mergeCell ref="AG97:AJ97"/>
    <mergeCell ref="AC100:AF100"/>
    <mergeCell ref="A98:C98"/>
    <mergeCell ref="D98:P98"/>
    <mergeCell ref="A86:F86"/>
    <mergeCell ref="Y98:AB98"/>
    <mergeCell ref="U98:X98"/>
    <mergeCell ref="Q98:T98"/>
    <mergeCell ref="M90:Y90"/>
    <mergeCell ref="AE89:AN89"/>
    <mergeCell ref="AE90:AN90"/>
    <mergeCell ref="BA99:BD99"/>
    <mergeCell ref="AC98:AF98"/>
    <mergeCell ref="Y100:AB100"/>
    <mergeCell ref="AW100:AZ100"/>
    <mergeCell ref="A99:C99"/>
    <mergeCell ref="AC99:AF99"/>
    <mergeCell ref="Q99:T99"/>
    <mergeCell ref="AG100:AJ100"/>
    <mergeCell ref="Y99:AB99"/>
    <mergeCell ref="D99:P99"/>
    <mergeCell ref="AS99:AV99"/>
    <mergeCell ref="U99:X99"/>
    <mergeCell ref="AO98:AR98"/>
    <mergeCell ref="AS98:AV98"/>
    <mergeCell ref="A102:BL102"/>
    <mergeCell ref="AS100:AV100"/>
    <mergeCell ref="BE100:BM100"/>
    <mergeCell ref="BA98:BD98"/>
    <mergeCell ref="BE99:BM99"/>
    <mergeCell ref="BE98:BM98"/>
    <mergeCell ref="A109:AK110"/>
    <mergeCell ref="AK100:AN100"/>
    <mergeCell ref="A103:BL103"/>
    <mergeCell ref="A104:BL104"/>
    <mergeCell ref="D100:P100"/>
    <mergeCell ref="Q100:T100"/>
    <mergeCell ref="U100:X100"/>
    <mergeCell ref="BA100:BD100"/>
    <mergeCell ref="AO100:AR100"/>
    <mergeCell ref="A100:C100"/>
    <mergeCell ref="A106:AL106"/>
    <mergeCell ref="Z74:AD74"/>
    <mergeCell ref="M73:Y73"/>
    <mergeCell ref="M69:Y69"/>
    <mergeCell ref="M70:Y70"/>
    <mergeCell ref="Z73:AD73"/>
    <mergeCell ref="AE71:AN71"/>
    <mergeCell ref="G71:L71"/>
    <mergeCell ref="AE72:AN72"/>
    <mergeCell ref="M72:Y72"/>
    <mergeCell ref="G66:L66"/>
    <mergeCell ref="M63:Y63"/>
    <mergeCell ref="G65:L65"/>
    <mergeCell ref="G64:L64"/>
    <mergeCell ref="G63:L63"/>
    <mergeCell ref="A60:F60"/>
    <mergeCell ref="G61:L61"/>
    <mergeCell ref="M61:Y61"/>
    <mergeCell ref="A61:F61"/>
    <mergeCell ref="G60:L60"/>
    <mergeCell ref="A66:F66"/>
    <mergeCell ref="M64:Y64"/>
    <mergeCell ref="U97:X97"/>
    <mergeCell ref="D96:P97"/>
    <mergeCell ref="G77:L77"/>
    <mergeCell ref="A76:F76"/>
    <mergeCell ref="G76:L76"/>
    <mergeCell ref="A82:F82"/>
    <mergeCell ref="A72:F72"/>
    <mergeCell ref="A71:F71"/>
    <mergeCell ref="M71:Y71"/>
    <mergeCell ref="A78:F78"/>
    <mergeCell ref="G78:L78"/>
    <mergeCell ref="A79:F79"/>
    <mergeCell ref="G79:L79"/>
    <mergeCell ref="A77:F77"/>
    <mergeCell ref="M76:Y76"/>
    <mergeCell ref="M78:Y78"/>
    <mergeCell ref="M74:Y74"/>
    <mergeCell ref="A75:F75"/>
    <mergeCell ref="AO59:BC59"/>
    <mergeCell ref="AE62:AN62"/>
    <mergeCell ref="AE65:AN65"/>
    <mergeCell ref="AO64:BC64"/>
    <mergeCell ref="AO65:BC65"/>
    <mergeCell ref="AO61:BC61"/>
    <mergeCell ref="AO62:BC62"/>
    <mergeCell ref="AO63:BC63"/>
    <mergeCell ref="Z65:AD65"/>
    <mergeCell ref="M65:Y65"/>
    <mergeCell ref="M62:Y62"/>
    <mergeCell ref="AE61:AN61"/>
    <mergeCell ref="AE66:AN66"/>
    <mergeCell ref="AE59:AN59"/>
    <mergeCell ref="Z61:AD61"/>
    <mergeCell ref="M60:Y60"/>
    <mergeCell ref="A55:P55"/>
    <mergeCell ref="AO53:AV53"/>
    <mergeCell ref="A53:P53"/>
    <mergeCell ref="Q53:X53"/>
    <mergeCell ref="AG54:AN54"/>
    <mergeCell ref="Y53:AF53"/>
    <mergeCell ref="A62:F62"/>
    <mergeCell ref="Z62:AD62"/>
    <mergeCell ref="M59:Y59"/>
    <mergeCell ref="Z59:AD59"/>
    <mergeCell ref="G62:L62"/>
    <mergeCell ref="AG52:AN52"/>
    <mergeCell ref="AE60:AN60"/>
    <mergeCell ref="Q55:X55"/>
    <mergeCell ref="Y55:AF55"/>
    <mergeCell ref="Z60:AD60"/>
    <mergeCell ref="A57:BL57"/>
    <mergeCell ref="AG55:AN55"/>
    <mergeCell ref="AO60:BC60"/>
    <mergeCell ref="AO54:AV54"/>
    <mergeCell ref="A54:P54"/>
    <mergeCell ref="Q54:X54"/>
    <mergeCell ref="AO55:AV55"/>
    <mergeCell ref="A56:BL56"/>
    <mergeCell ref="A59:F59"/>
    <mergeCell ref="G59:L59"/>
    <mergeCell ref="A52:P52"/>
    <mergeCell ref="Q52:X52"/>
    <mergeCell ref="A50:P50"/>
    <mergeCell ref="Y51:AF51"/>
    <mergeCell ref="A51:P51"/>
    <mergeCell ref="A49:P49"/>
    <mergeCell ref="Q49:X49"/>
    <mergeCell ref="Q50:X50"/>
    <mergeCell ref="AO51:AV51"/>
    <mergeCell ref="AO52:AV52"/>
    <mergeCell ref="Q45:X46"/>
    <mergeCell ref="Y45:AF46"/>
    <mergeCell ref="Q51:X51"/>
    <mergeCell ref="AO50:AV50"/>
    <mergeCell ref="AO49:AV49"/>
    <mergeCell ref="AG49:AN49"/>
    <mergeCell ref="AO45:AV46"/>
    <mergeCell ref="AG45:AN46"/>
    <mergeCell ref="AG50:AN50"/>
    <mergeCell ref="Y54:AF54"/>
    <mergeCell ref="AG53:AN53"/>
    <mergeCell ref="Y50:AF50"/>
    <mergeCell ref="AG51:AN51"/>
    <mergeCell ref="AG48:AN48"/>
    <mergeCell ref="Y48:AF48"/>
    <mergeCell ref="Y52:AF52"/>
    <mergeCell ref="Y49:AF49"/>
    <mergeCell ref="Y47:AF47"/>
    <mergeCell ref="A43:BL43"/>
    <mergeCell ref="A44:AV44"/>
    <mergeCell ref="A47:P47"/>
    <mergeCell ref="Q47:X47"/>
    <mergeCell ref="AC42:AJ42"/>
    <mergeCell ref="AS40:AZ40"/>
    <mergeCell ref="AK40:AR40"/>
    <mergeCell ref="AO48:AV48"/>
    <mergeCell ref="AK41:AR41"/>
    <mergeCell ref="P40:AB40"/>
    <mergeCell ref="P41:AB41"/>
    <mergeCell ref="AS42:AZ42"/>
    <mergeCell ref="AK42:AR42"/>
    <mergeCell ref="AO47:AV47"/>
    <mergeCell ref="AG47:AN47"/>
    <mergeCell ref="Q48:X48"/>
    <mergeCell ref="AC41:AJ41"/>
    <mergeCell ref="A41:C41"/>
    <mergeCell ref="P42:AB42"/>
    <mergeCell ref="A45:P46"/>
    <mergeCell ref="D41:I41"/>
    <mergeCell ref="A48:P48"/>
    <mergeCell ref="A42:C42"/>
    <mergeCell ref="D42:I42"/>
    <mergeCell ref="J42:O42"/>
    <mergeCell ref="J41:O41"/>
    <mergeCell ref="A33:AZ33"/>
    <mergeCell ref="AK38:AR38"/>
    <mergeCell ref="P37:AB37"/>
    <mergeCell ref="P35:AB36"/>
    <mergeCell ref="D37:I37"/>
    <mergeCell ref="J38:O38"/>
    <mergeCell ref="AS38:AZ38"/>
    <mergeCell ref="AS37:AZ37"/>
    <mergeCell ref="AS41:AZ41"/>
    <mergeCell ref="D40:I40"/>
    <mergeCell ref="J40:O40"/>
    <mergeCell ref="D39:I39"/>
    <mergeCell ref="A39:C39"/>
    <mergeCell ref="J39:O39"/>
    <mergeCell ref="AK39:AR39"/>
    <mergeCell ref="A40:C40"/>
    <mergeCell ref="AC40:AJ40"/>
    <mergeCell ref="AC39:AJ39"/>
    <mergeCell ref="AS39:AZ39"/>
    <mergeCell ref="P39:AB39"/>
    <mergeCell ref="S29:BL29"/>
    <mergeCell ref="AK35:AR36"/>
    <mergeCell ref="P38:AB38"/>
    <mergeCell ref="AC37:AJ37"/>
    <mergeCell ref="A22:BL22"/>
    <mergeCell ref="AR21:BC21"/>
    <mergeCell ref="G29:L29"/>
    <mergeCell ref="M28:R28"/>
    <mergeCell ref="U21:X21"/>
    <mergeCell ref="Y21:AM21"/>
    <mergeCell ref="D38:I38"/>
    <mergeCell ref="J35:O36"/>
    <mergeCell ref="AK37:AR37"/>
    <mergeCell ref="S28:BL28"/>
    <mergeCell ref="A28:F28"/>
    <mergeCell ref="G28:L28"/>
    <mergeCell ref="M29:R29"/>
    <mergeCell ref="AC38:AJ38"/>
    <mergeCell ref="A38:C38"/>
    <mergeCell ref="A37:C37"/>
    <mergeCell ref="A25:BL25"/>
    <mergeCell ref="A23:BL23"/>
    <mergeCell ref="A24:K24"/>
    <mergeCell ref="L24:BL24"/>
    <mergeCell ref="A35:C36"/>
    <mergeCell ref="AS35:AZ36"/>
    <mergeCell ref="D35:I36"/>
    <mergeCell ref="AC35:AJ36"/>
    <mergeCell ref="A29:F29"/>
    <mergeCell ref="A27:F27"/>
    <mergeCell ref="L18:BL18"/>
    <mergeCell ref="G27:L27"/>
    <mergeCell ref="J37:O37"/>
    <mergeCell ref="G30:L30"/>
    <mergeCell ref="M30:R30"/>
    <mergeCell ref="A32:BL32"/>
    <mergeCell ref="S30:BL30"/>
    <mergeCell ref="A30:F30"/>
    <mergeCell ref="S27:BL27"/>
    <mergeCell ref="M27:R27"/>
    <mergeCell ref="A17:B17"/>
    <mergeCell ref="C17:K17"/>
    <mergeCell ref="A16:K16"/>
    <mergeCell ref="A14:BL14"/>
    <mergeCell ref="C15:K15"/>
    <mergeCell ref="L16:BL16"/>
    <mergeCell ref="A20:K20"/>
    <mergeCell ref="L20:AB20"/>
    <mergeCell ref="BD21:BG21"/>
    <mergeCell ref="A21:T21"/>
    <mergeCell ref="A19:B19"/>
    <mergeCell ref="L19:AB19"/>
    <mergeCell ref="AC20:BL20"/>
    <mergeCell ref="BH21:BL21"/>
    <mergeCell ref="AN21:AQ21"/>
    <mergeCell ref="BB1:BL1"/>
    <mergeCell ref="AO2:BL2"/>
    <mergeCell ref="AO3:BL3"/>
    <mergeCell ref="AO4:BF4"/>
    <mergeCell ref="AO5:BF5"/>
    <mergeCell ref="AO10:BF10"/>
    <mergeCell ref="AO6:BF6"/>
    <mergeCell ref="AO7:BF7"/>
    <mergeCell ref="AO8:BF8"/>
    <mergeCell ref="AO9:BF9"/>
    <mergeCell ref="L17:BL17"/>
    <mergeCell ref="L15:BL15"/>
    <mergeCell ref="C19:K19"/>
    <mergeCell ref="AC19:BL19"/>
    <mergeCell ref="A13:BL13"/>
    <mergeCell ref="A18:K18"/>
    <mergeCell ref="A15:B15"/>
  </mergeCells>
  <phoneticPr fontId="21" type="noConversion"/>
  <conditionalFormatting sqref="G81:L82 G91:L91 G62:L64 G77:L78 G70:L74 G84:L87 G89:L89">
    <cfRule type="cellIs" dxfId="6" priority="34" stopIfTrue="1" operator="equal">
      <formula>$G61</formula>
    </cfRule>
  </conditionalFormatting>
  <conditionalFormatting sqref="G66:L66 G80:L80 G69:L69 G75:L76">
    <cfRule type="cellIs" dxfId="5" priority="31" stopIfTrue="1" operator="equal">
      <formula>$G64</formula>
    </cfRule>
  </conditionalFormatting>
  <conditionalFormatting sqref="G65:L65 G67:L67">
    <cfRule type="cellIs" dxfId="4" priority="30" stopIfTrue="1" operator="equal">
      <formula>$G66</formula>
    </cfRule>
  </conditionalFormatting>
  <conditionalFormatting sqref="G68:L68">
    <cfRule type="cellIs" dxfId="3" priority="36" stopIfTrue="1" operator="equal">
      <formula>$G65</formula>
    </cfRule>
  </conditionalFormatting>
  <conditionalFormatting sqref="G83:L83">
    <cfRule type="cellIs" dxfId="2" priority="41" stopIfTrue="1" operator="equal">
      <formula>$G79</formula>
    </cfRule>
  </conditionalFormatting>
  <conditionalFormatting sqref="G79:L79">
    <cfRule type="cellIs" dxfId="1" priority="42" stopIfTrue="1" operator="equal">
      <formula>$G82</formula>
    </cfRule>
  </conditionalFormatting>
  <conditionalFormatting sqref="G90:L90 G88:L88">
    <cfRule type="cellIs" dxfId="0" priority="44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2" manualBreakCount="2">
    <brk id="42" max="67" man="1"/>
    <brk id="91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КПК1410180</vt:lpstr>
      <vt:lpstr>КПК0712010</vt:lpstr>
      <vt:lpstr>КПК0712010!Область_печати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Валя</cp:lastModifiedBy>
  <cp:lastPrinted>2018-03-19T13:34:23Z</cp:lastPrinted>
  <dcterms:created xsi:type="dcterms:W3CDTF">2016-08-15T09:54:21Z</dcterms:created>
  <dcterms:modified xsi:type="dcterms:W3CDTF">2018-03-29T05:19:06Z</dcterms:modified>
</cp:coreProperties>
</file>