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35" windowWidth="20730" windowHeight="11760" tabRatio="792"/>
  </bookViews>
  <sheets>
    <sheet name="КПК1412220" sheetId="12" r:id="rId1"/>
  </sheets>
  <definedNames>
    <definedName name="_xlnm.Print_Area" localSheetId="0">КПК1412220!$A$1:$BP$109</definedName>
  </definedNames>
  <calcPr calcId="114210"/>
</workbook>
</file>

<file path=xl/calcChain.xml><?xml version="1.0" encoding="utf-8"?>
<calcChain xmlns="http://schemas.openxmlformats.org/spreadsheetml/2006/main">
  <c r="AY80" i="12"/>
  <c r="AY70"/>
  <c r="AY68"/>
  <c r="AY69"/>
  <c r="BI89"/>
  <c r="BI87"/>
  <c r="BI86"/>
  <c r="BI84"/>
  <c r="BI80"/>
  <c r="BI77"/>
  <c r="BI75"/>
  <c r="BI74"/>
  <c r="BI70"/>
  <c r="BI69"/>
  <c r="BI68"/>
  <c r="BI67"/>
  <c r="BI65"/>
  <c r="BI64"/>
  <c r="BI63"/>
  <c r="BI62"/>
  <c r="BI61"/>
  <c r="BI60"/>
  <c r="BI58"/>
  <c r="BI57"/>
  <c r="BI56"/>
  <c r="BI55"/>
  <c r="Q43"/>
  <c r="AO43"/>
  <c r="AS43"/>
  <c r="AW43"/>
  <c r="AO42"/>
  <c r="AS42"/>
  <c r="AW42"/>
  <c r="AO41"/>
  <c r="AS41"/>
  <c r="AW41"/>
  <c r="AK43"/>
  <c r="AK42"/>
  <c r="AK41"/>
  <c r="Y43"/>
  <c r="Y42"/>
  <c r="Y41"/>
  <c r="AW44"/>
  <c r="AS44"/>
  <c r="AO44"/>
  <c r="AK44"/>
  <c r="AG44"/>
  <c r="AC44"/>
  <c r="Y44"/>
  <c r="U44"/>
  <c r="Q44"/>
  <c r="BA31"/>
  <c r="BE31"/>
  <c r="BI31"/>
  <c r="BA30"/>
  <c r="BE30"/>
  <c r="BI30"/>
  <c r="BA29"/>
  <c r="BE29"/>
  <c r="BI29"/>
  <c r="S19"/>
  <c r="AO28"/>
  <c r="BA28"/>
  <c r="Y19"/>
  <c r="AS28"/>
  <c r="BE28"/>
  <c r="BI28"/>
  <c r="BA27"/>
  <c r="BA32"/>
  <c r="G19"/>
  <c r="AK31"/>
  <c r="AW31"/>
  <c r="AK30"/>
  <c r="AW30"/>
  <c r="AK29"/>
  <c r="AW29"/>
  <c r="AK28"/>
  <c r="AW28"/>
  <c r="BI27"/>
  <c r="BI32"/>
  <c r="BE27"/>
  <c r="BE32"/>
  <c r="AW27"/>
  <c r="AW32"/>
  <c r="AS27"/>
  <c r="AS32"/>
  <c r="AO27"/>
  <c r="AO32"/>
  <c r="AK27"/>
  <c r="AK32"/>
  <c r="AG27"/>
  <c r="AG32"/>
  <c r="AC27"/>
  <c r="AC32"/>
  <c r="A19"/>
  <c r="M19"/>
  <c r="AE19"/>
  <c r="AW19"/>
  <c r="AQ19"/>
  <c r="AK19"/>
  <c r="BM98"/>
  <c r="BA98"/>
  <c r="AO98"/>
  <c r="AC98"/>
</calcChain>
</file>

<file path=xl/sharedStrings.xml><?xml version="1.0" encoding="utf-8"?>
<sst xmlns="http://schemas.openxmlformats.org/spreadsheetml/2006/main" count="301" uniqueCount="145">
  <si>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</si>
  <si>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</si>
  <si>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</si>
  <si>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</si>
  <si>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</si>
  <si>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</si>
  <si>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</si>
  <si>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</si>
  <si>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</si>
  <si>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</si>
  <si>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</si>
  <si>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</si>
  <si>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Найменування джерел надходжень</t>
  </si>
  <si>
    <t>Код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</si>
  <si>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</si>
  <si>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</si>
  <si>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</si>
  <si>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</si>
  <si>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</si>
  <si>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Назва показника</t>
  </si>
  <si>
    <t>План видатків звітного періоду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</si>
  <si>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</si>
  <si>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</si>
  <si>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</si>
  <si>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</si>
  <si>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</si>
  <si>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</si>
  <si>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</si>
  <si>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</si>
  <si>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formula=RC[-8]+RC[-4]</t>
  </si>
  <si>
    <t>p4.7</t>
  </si>
  <si>
    <t>s4.7</t>
  </si>
  <si>
    <t>s4.8</t>
  </si>
  <si>
    <t>p4.9</t>
  </si>
  <si>
    <t>s4.9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</si>
  <si>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</si>
  <si>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</si>
  <si>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</si>
  <si>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</si>
  <si>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</si>
  <si>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</si>
  <si>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</si>
  <si>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</si>
  <si>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</si>
  <si>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/>
  </si>
  <si>
    <t>ВСЬОГО</t>
  </si>
  <si>
    <t>міська програма "Здоров'я Рівнян на 2017 рік"</t>
  </si>
  <si>
    <t>міська програма " Діти Рівного на 2017-2020 роки"</t>
  </si>
  <si>
    <t>Затрат</t>
  </si>
  <si>
    <t>кількість установ</t>
  </si>
  <si>
    <t>од.</t>
  </si>
  <si>
    <t>План по мережі</t>
  </si>
  <si>
    <t>кількість штатних одиниць</t>
  </si>
  <si>
    <t>Продукту</t>
  </si>
  <si>
    <t>осіб</t>
  </si>
  <si>
    <t>Статистичні звіти</t>
  </si>
  <si>
    <t>Ефективності</t>
  </si>
  <si>
    <t>Розрахунково</t>
  </si>
  <si>
    <t>відс.</t>
  </si>
  <si>
    <t>1400000</t>
  </si>
  <si>
    <t>Управління охорони здоров`я виконавчого комітету Рівненської міської ради</t>
  </si>
  <si>
    <t>(тис.грн)</t>
  </si>
  <si>
    <t>1410000</t>
  </si>
  <si>
    <t>розрахунково</t>
  </si>
  <si>
    <t>тис.грн.</t>
  </si>
  <si>
    <t>Іськів В.І.</t>
  </si>
  <si>
    <t>Начальник управління охорони здоров'я виконавчого комітету Рівненської міської ради</t>
  </si>
  <si>
    <t>середні витрати на придбання однієї одиниці основних засобів</t>
  </si>
  <si>
    <t>од</t>
  </si>
  <si>
    <t>кількість придбаних одиниць основних засобів</t>
  </si>
  <si>
    <t>довідка про зміни до кошторису</t>
  </si>
  <si>
    <t>обсяг видатків на придбання основних засобів</t>
  </si>
  <si>
    <t>кількість одиниць основних засобів, що планується придбати</t>
  </si>
  <si>
    <t>дані  обліку</t>
  </si>
  <si>
    <t>0763</t>
  </si>
  <si>
    <t>1412220</t>
  </si>
  <si>
    <t>Інші заходи в галузі охорони здоров`я</t>
  </si>
  <si>
    <t>1412220 - Інші заходи в галузі охорони здоров`я, у т.ч.</t>
  </si>
  <si>
    <t xml:space="preserve"> Інформаційно-аналітичне забезпечення закладів охорони здоров’я</t>
  </si>
  <si>
    <t>Забезпечення виплати матеріальної допомоги для придбання медикаментів пільговим верствам населення</t>
  </si>
  <si>
    <t>Забезпечення пільговим зубопротезуванням окремих категорій населення</t>
  </si>
  <si>
    <t>Забезпечення населення лікарськими засобами, вартість яких підлягає повному або частковому відшкодуванню</t>
  </si>
  <si>
    <t>Урядова програма "Доступні ліки"</t>
  </si>
  <si>
    <t>1412220 - Інші заходи в галузі охорони здоров`я</t>
  </si>
  <si>
    <t xml:space="preserve">Мережа розпорядників та одержувачів коштів місцевого бюджету </t>
  </si>
  <si>
    <t>кількість звітних форм</t>
  </si>
  <si>
    <t>План роботи</t>
  </si>
  <si>
    <t>кількість перевірок</t>
  </si>
  <si>
    <t>кількість аналітичних довідок, методичних рекомендацій, письмових роз’яснень, довідників, іншої інформації</t>
  </si>
  <si>
    <t>кількість контрольних напрямків роботи з організації надання меддопомоги</t>
  </si>
  <si>
    <t>кількість аналітичних довідок,  методичних рекомендацій, письмових роз’яснень, довідників, іншої інформації на одного працівника</t>
  </si>
  <si>
    <t>кількість звітних форм на одного працівника</t>
  </si>
  <si>
    <t>витрати на  пільгове зубопротезування окремих категорій населення</t>
  </si>
  <si>
    <t>кошторис</t>
  </si>
  <si>
    <t>кількість грамадян, яким надаються послуги із зубопротезування на пільгових умавах</t>
  </si>
  <si>
    <t>розрахунки до кошторису</t>
  </si>
  <si>
    <t>відсоток осіб, що отримали пільгове зубопротезування, до загальної кількості осіб,  що перебувають на черзі</t>
  </si>
  <si>
    <t>Витрати для виплати матеріальної допомоги</t>
  </si>
  <si>
    <t>кількість осіб, які отримують матеріальну допомогу</t>
  </si>
  <si>
    <t>забезпечення базовими медичними препаратами згідно протоколів лікування</t>
  </si>
  <si>
    <t>ЗВІТ</t>
  </si>
  <si>
    <t>про виконання паспорта бюджетної програми місцевого бюджету станом на 01.01.2018</t>
  </si>
  <si>
    <t xml:space="preserve">4. Видатки та надання кредитів за бюджетною програмою за звітний період </t>
  </si>
  <si>
    <t>Затверджено паспортом бюджетної програми</t>
  </si>
  <si>
    <t>Касові видатки (надані кредити)</t>
  </si>
  <si>
    <t>Відхилення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</si>
  <si>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</si>
  <si>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</si>
  <si>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</si>
  <si>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Виконано за звітний період (касові видатки/надані кредити)</t>
  </si>
  <si>
    <t>Касові видатки за звітний період</t>
  </si>
  <si>
    <t>Начальник відділу бухгалтерського обліку управління охорони здоров"я виконавчого комітету Рівненської міської ради</t>
  </si>
  <si>
    <t>Новак І.О.</t>
  </si>
  <si>
    <t>6. Видатки на реалізацію регіональних цільових програм, які виконуються в межах бюджетної програми, за звітний період</t>
  </si>
  <si>
    <t>7. Результативні показники бюджетної програми та аналіз їх використання за звітний період</t>
  </si>
  <si>
    <t>8. Джерела фінансування інвестиційних проектів у розрізі підпрограм3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</si>
  <si>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</t>
  </si>
  <si>
    <t>2 Зазначаються усі підпрограми та завдання, затверджені паспортом бюджетної програми</t>
  </si>
  <si>
    <t>3 Пункт 8 заповнюється тільки для затверджених у місцевому бюджеті видатків/надання кредитів на реалізацію інвестиційних проектів (програм)</t>
  </si>
  <si>
    <r>
      <t>Прогноз видатків до кінця реалізації інвестиційного проекту</t>
    </r>
    <r>
      <rPr>
        <vertAlign val="superscript"/>
        <sz val="8"/>
        <rFont val="Times New Roman"/>
        <family val="1"/>
        <charset val="204"/>
      </rPr>
      <t>3</t>
    </r>
  </si>
  <si>
    <t>Касові видатки станом на 
1 січня звітного періоду</t>
  </si>
  <si>
    <t>6</t>
  </si>
  <si>
    <t>1</t>
  </si>
  <si>
    <t>18</t>
  </si>
  <si>
    <t>47</t>
  </si>
  <si>
    <t>169</t>
  </si>
  <si>
    <t>12</t>
  </si>
  <si>
    <t>2144</t>
  </si>
  <si>
    <t>311</t>
  </si>
  <si>
    <t>476</t>
  </si>
  <si>
    <t>38</t>
  </si>
  <si>
    <t>7,8</t>
  </si>
  <si>
    <t>1700</t>
  </si>
  <si>
    <t>1000</t>
  </si>
  <si>
    <t>28</t>
  </si>
  <si>
    <t>970</t>
  </si>
  <si>
    <t>100</t>
  </si>
  <si>
    <t>1151</t>
  </si>
  <si>
    <t>Пояснення щодо причин відхилення</t>
  </si>
  <si>
    <t>Відхилення по загальному фонду виникло внаслідок економії коштів на оплату енергоносіїв та нарахування на заробітну плату.</t>
  </si>
  <si>
    <t>Відхилення по загальному фонду виникло внаслідок економії коштів на іншим виплатам населенню.</t>
  </si>
  <si>
    <t>Відхилення по загальному фонду виникло внаслідок меньшої кількості звернень з приводу пільгових рецептів від розрахункової.</t>
  </si>
  <si>
    <t>Відхилення в показниках виникли внаслідок змін у штатному розписі.</t>
  </si>
  <si>
    <t>Відхилення в показниках виникли внаслідок оптимізації роботи інформаційно-аналітичного центру.</t>
  </si>
  <si>
    <t>Відхилення в показниках виникли внаслідок збільшення кількості запротезованих осіб.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</si>
</sst>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" fillId="0" borderId="0" xfId="0" applyNumberFormat="1" applyFont="1"/>
    <xf numFmtId="0" fontId="2" fillId="0" borderId="0" xfId="0" applyFont="1"/>
    <xf numFmtId="0" fontId="9" fillId="0" borderId="0" xfId="0" applyFont="1" applyAlignment="1"/>
    <xf numFmtId="0" fontId="7" fillId="0" borderId="0" xfId="0" applyFont="1" applyAlignment="1"/>
    <xf numFmtId="0" fontId="12" fillId="0" borderId="0" xfId="0" applyFont="1" applyBorder="1"/>
    <xf numFmtId="0" fontId="13" fillId="0" borderId="0" xfId="0" applyFont="1" applyAlignment="1">
      <alignment wrapText="1"/>
    </xf>
    <xf numFmtId="0" fontId="1" fillId="0" borderId="2" xfId="0" applyFont="1" applyBorder="1"/>
    <xf numFmtId="164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5" xfId="0" applyFont="1" applyBorder="1"/>
    <xf numFmtId="0" fontId="7" fillId="0" borderId="0" xfId="0" applyFont="1"/>
    <xf numFmtId="2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6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49" fontId="1" fillId="0" borderId="7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top" wrapText="1"/>
    </xf>
    <xf numFmtId="2" fontId="0" fillId="0" borderId="6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1" fontId="0" fillId="0" borderId="6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165" fontId="1" fillId="0" borderId="7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165" fontId="0" fillId="0" borderId="6" xfId="0" applyNumberFormat="1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1" fontId="11" fillId="0" borderId="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6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0"/>
  <sheetViews>
    <sheetView tabSelected="1" view="pageBreakPreview" zoomScale="90" zoomScaleNormal="85" zoomScaleSheetLayoutView="90" workbookViewId="0">
      <selection activeCell="P106" sqref="P10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67" width="3" style="1" customWidth="1"/>
    <col min="68" max="68" width="5.28515625" style="1" customWidth="1"/>
    <col min="69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>
      <c r="BB1" s="174" t="s">
        <v>14</v>
      </c>
      <c r="BC1" s="174"/>
      <c r="BD1" s="174"/>
      <c r="BE1" s="174"/>
      <c r="BF1" s="174"/>
      <c r="BG1" s="174"/>
      <c r="BH1" s="174"/>
      <c r="BI1" s="174"/>
      <c r="BJ1" s="174"/>
      <c r="BK1" s="174"/>
      <c r="BL1" s="174"/>
    </row>
    <row r="4" spans="1:64" ht="15.75" customHeight="1">
      <c r="A4" s="175" t="s">
        <v>100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</row>
    <row r="5" spans="1:64" ht="15.75" customHeight="1">
      <c r="A5" s="175" t="s">
        <v>101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</row>
    <row r="6" spans="1:64" ht="4.5" customHeight="1"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1:64" ht="18" customHeight="1">
      <c r="A7" s="173">
        <v>1</v>
      </c>
      <c r="B7" s="173"/>
      <c r="C7" s="168" t="s">
        <v>59</v>
      </c>
      <c r="D7" s="169"/>
      <c r="E7" s="169"/>
      <c r="F7" s="169"/>
      <c r="G7" s="169"/>
      <c r="H7" s="169"/>
      <c r="I7" s="169"/>
      <c r="J7" s="169"/>
      <c r="K7" s="169"/>
      <c r="L7" s="176" t="s">
        <v>60</v>
      </c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</row>
    <row r="8" spans="1:64" ht="15.95" customHeight="1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 t="s">
        <v>1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ht="18.75" customHeight="1">
      <c r="A9" s="173" t="s">
        <v>15</v>
      </c>
      <c r="B9" s="173"/>
      <c r="C9" s="168" t="s">
        <v>62</v>
      </c>
      <c r="D9" s="169"/>
      <c r="E9" s="169"/>
      <c r="F9" s="169"/>
      <c r="G9" s="169"/>
      <c r="H9" s="169"/>
      <c r="I9" s="169"/>
      <c r="J9" s="169"/>
      <c r="K9" s="169"/>
      <c r="L9" s="176" t="s">
        <v>60</v>
      </c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</row>
    <row r="10" spans="1:64" ht="15.95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 t="s">
        <v>2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4.25" customHeight="1">
      <c r="A11" s="173">
        <v>3</v>
      </c>
      <c r="B11" s="173"/>
      <c r="C11" s="168" t="s">
        <v>75</v>
      </c>
      <c r="D11" s="169"/>
      <c r="E11" s="169"/>
      <c r="F11" s="169"/>
      <c r="G11" s="169"/>
      <c r="H11" s="169"/>
      <c r="I11" s="169"/>
      <c r="J11" s="169"/>
      <c r="K11" s="169"/>
      <c r="L11" s="168" t="s">
        <v>74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76" t="s">
        <v>76</v>
      </c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</row>
    <row r="12" spans="1:64" ht="20.100000000000001" customHeight="1">
      <c r="A12" s="29" t="s">
        <v>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 t="s">
        <v>16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 t="s">
        <v>3</v>
      </c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64" ht="15.75" customHeight="1">
      <c r="A13" s="162" t="s">
        <v>102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</row>
    <row r="15" spans="1:64" ht="27.95" customHeight="1">
      <c r="A15" s="170" t="s">
        <v>103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2"/>
      <c r="S15" s="170" t="s">
        <v>104</v>
      </c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/>
      <c r="AK15" s="170" t="s">
        <v>105</v>
      </c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2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27.95" customHeight="1">
      <c r="A16" s="87" t="s">
        <v>9</v>
      </c>
      <c r="B16" s="87"/>
      <c r="C16" s="87"/>
      <c r="D16" s="87"/>
      <c r="E16" s="87"/>
      <c r="F16" s="87"/>
      <c r="G16" s="87" t="s">
        <v>8</v>
      </c>
      <c r="H16" s="87"/>
      <c r="I16" s="87"/>
      <c r="J16" s="87"/>
      <c r="K16" s="87"/>
      <c r="L16" s="87"/>
      <c r="M16" s="87" t="s">
        <v>7</v>
      </c>
      <c r="N16" s="87"/>
      <c r="O16" s="87"/>
      <c r="P16" s="87"/>
      <c r="Q16" s="87"/>
      <c r="R16" s="87"/>
      <c r="S16" s="87" t="s">
        <v>9</v>
      </c>
      <c r="T16" s="87"/>
      <c r="U16" s="87"/>
      <c r="V16" s="87"/>
      <c r="W16" s="87"/>
      <c r="X16" s="87"/>
      <c r="Y16" s="87" t="s">
        <v>8</v>
      </c>
      <c r="Z16" s="87"/>
      <c r="AA16" s="87"/>
      <c r="AB16" s="87"/>
      <c r="AC16" s="87"/>
      <c r="AD16" s="87"/>
      <c r="AE16" s="87" t="s">
        <v>7</v>
      </c>
      <c r="AF16" s="87"/>
      <c r="AG16" s="87"/>
      <c r="AH16" s="87"/>
      <c r="AI16" s="87"/>
      <c r="AJ16" s="87"/>
      <c r="AK16" s="87" t="s">
        <v>9</v>
      </c>
      <c r="AL16" s="87"/>
      <c r="AM16" s="87"/>
      <c r="AN16" s="87"/>
      <c r="AO16" s="87"/>
      <c r="AP16" s="87"/>
      <c r="AQ16" s="87" t="s">
        <v>8</v>
      </c>
      <c r="AR16" s="87"/>
      <c r="AS16" s="87"/>
      <c r="AT16" s="87"/>
      <c r="AU16" s="87"/>
      <c r="AV16" s="87"/>
      <c r="AW16" s="87" t="s">
        <v>7</v>
      </c>
      <c r="AX16" s="87"/>
      <c r="AY16" s="87"/>
      <c r="AZ16" s="87"/>
      <c r="BA16" s="87"/>
      <c r="BB16" s="8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79" ht="15.75" customHeight="1">
      <c r="A17" s="68">
        <v>1</v>
      </c>
      <c r="B17" s="68"/>
      <c r="C17" s="68"/>
      <c r="D17" s="68"/>
      <c r="E17" s="68"/>
      <c r="F17" s="68"/>
      <c r="G17" s="68">
        <v>2</v>
      </c>
      <c r="H17" s="68"/>
      <c r="I17" s="68"/>
      <c r="J17" s="68"/>
      <c r="K17" s="68"/>
      <c r="L17" s="68"/>
      <c r="M17" s="68">
        <v>3</v>
      </c>
      <c r="N17" s="68"/>
      <c r="O17" s="68"/>
      <c r="P17" s="68"/>
      <c r="Q17" s="68"/>
      <c r="R17" s="68"/>
      <c r="S17" s="68">
        <v>1</v>
      </c>
      <c r="T17" s="68"/>
      <c r="U17" s="68"/>
      <c r="V17" s="68"/>
      <c r="W17" s="68"/>
      <c r="X17" s="68"/>
      <c r="Y17" s="68">
        <v>2</v>
      </c>
      <c r="Z17" s="68"/>
      <c r="AA17" s="68"/>
      <c r="AB17" s="68"/>
      <c r="AC17" s="68"/>
      <c r="AD17" s="68"/>
      <c r="AE17" s="68">
        <v>3</v>
      </c>
      <c r="AF17" s="68"/>
      <c r="AG17" s="68"/>
      <c r="AH17" s="68"/>
      <c r="AI17" s="68"/>
      <c r="AJ17" s="68"/>
      <c r="AK17" s="68">
        <v>1</v>
      </c>
      <c r="AL17" s="68"/>
      <c r="AM17" s="68"/>
      <c r="AN17" s="68"/>
      <c r="AO17" s="68"/>
      <c r="AP17" s="68"/>
      <c r="AQ17" s="68">
        <v>2</v>
      </c>
      <c r="AR17" s="68"/>
      <c r="AS17" s="68"/>
      <c r="AT17" s="68"/>
      <c r="AU17" s="68"/>
      <c r="AV17" s="68"/>
      <c r="AW17" s="68">
        <v>3</v>
      </c>
      <c r="AX17" s="68"/>
      <c r="AY17" s="68"/>
      <c r="AZ17" s="68"/>
      <c r="BA17" s="68"/>
      <c r="BB17" s="68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0.5" hidden="1" customHeight="1">
      <c r="A18" s="52" t="s">
        <v>23</v>
      </c>
      <c r="B18" s="52"/>
      <c r="C18" s="52"/>
      <c r="D18" s="52"/>
      <c r="E18" s="52"/>
      <c r="F18" s="52"/>
      <c r="G18" s="52" t="s">
        <v>24</v>
      </c>
      <c r="H18" s="52"/>
      <c r="I18" s="52"/>
      <c r="J18" s="52"/>
      <c r="K18" s="52"/>
      <c r="L18" s="52"/>
      <c r="M18" s="52" t="s">
        <v>25</v>
      </c>
      <c r="N18" s="52"/>
      <c r="O18" s="52"/>
      <c r="P18" s="52"/>
      <c r="Q18" s="52"/>
      <c r="R18" s="52"/>
      <c r="S18" s="52" t="s">
        <v>23</v>
      </c>
      <c r="T18" s="52"/>
      <c r="U18" s="52"/>
      <c r="V18" s="52"/>
      <c r="W18" s="52"/>
      <c r="X18" s="52"/>
      <c r="Y18" s="52" t="s">
        <v>24</v>
      </c>
      <c r="Z18" s="52"/>
      <c r="AA18" s="52"/>
      <c r="AB18" s="52"/>
      <c r="AC18" s="52"/>
      <c r="AD18" s="52"/>
      <c r="AE18" s="52" t="s">
        <v>25</v>
      </c>
      <c r="AF18" s="52"/>
      <c r="AG18" s="52"/>
      <c r="AH18" s="52"/>
      <c r="AI18" s="52"/>
      <c r="AJ18" s="52"/>
      <c r="AK18" s="52" t="s">
        <v>23</v>
      </c>
      <c r="AL18" s="52"/>
      <c r="AM18" s="52"/>
      <c r="AN18" s="52"/>
      <c r="AO18" s="52"/>
      <c r="AP18" s="52"/>
      <c r="AQ18" s="52" t="s">
        <v>24</v>
      </c>
      <c r="AR18" s="52"/>
      <c r="AS18" s="52"/>
      <c r="AT18" s="52"/>
      <c r="AU18" s="52"/>
      <c r="AV18" s="52"/>
      <c r="AW18" s="52" t="s">
        <v>25</v>
      </c>
      <c r="AX18" s="52"/>
      <c r="AY18" s="52"/>
      <c r="AZ18" s="52"/>
      <c r="BA18" s="52"/>
      <c r="BB18" s="52"/>
      <c r="BC18" s="4"/>
      <c r="BD18" s="4"/>
      <c r="BE18" s="4"/>
      <c r="BF18" s="4"/>
      <c r="BG18" s="4"/>
      <c r="BH18" s="4"/>
      <c r="BI18" s="4"/>
      <c r="BJ18" s="4"/>
      <c r="BK18" s="4"/>
      <c r="BL18" s="4"/>
      <c r="CA18" s="1" t="s">
        <v>30</v>
      </c>
    </row>
    <row r="19" spans="1:79">
      <c r="A19" s="22">
        <f>1700+6955.62</f>
        <v>8655.619999999999</v>
      </c>
      <c r="B19" s="22"/>
      <c r="C19" s="22"/>
      <c r="D19" s="22"/>
      <c r="E19" s="22"/>
      <c r="F19" s="22"/>
      <c r="G19" s="43">
        <f>47</f>
        <v>47</v>
      </c>
      <c r="H19" s="44"/>
      <c r="I19" s="44"/>
      <c r="J19" s="44"/>
      <c r="K19" s="44"/>
      <c r="L19" s="45"/>
      <c r="M19" s="22">
        <f>SUM(A19:L19)</f>
        <v>8702.619999999999</v>
      </c>
      <c r="N19" s="22"/>
      <c r="O19" s="22"/>
      <c r="P19" s="22"/>
      <c r="Q19" s="22"/>
      <c r="R19" s="22"/>
      <c r="S19" s="22">
        <f>1700+6532.34</f>
        <v>8232.34</v>
      </c>
      <c r="T19" s="22"/>
      <c r="U19" s="22"/>
      <c r="V19" s="22"/>
      <c r="W19" s="22"/>
      <c r="X19" s="22"/>
      <c r="Y19" s="43">
        <f>47</f>
        <v>47</v>
      </c>
      <c r="Z19" s="44"/>
      <c r="AA19" s="44"/>
      <c r="AB19" s="44"/>
      <c r="AC19" s="44"/>
      <c r="AD19" s="45"/>
      <c r="AE19" s="22">
        <f>SUM(S19:AD19)</f>
        <v>8279.34</v>
      </c>
      <c r="AF19" s="22"/>
      <c r="AG19" s="22"/>
      <c r="AH19" s="22"/>
      <c r="AI19" s="22"/>
      <c r="AJ19" s="22"/>
      <c r="AK19" s="22">
        <f>A19-S19</f>
        <v>423.27999999999884</v>
      </c>
      <c r="AL19" s="22"/>
      <c r="AM19" s="22"/>
      <c r="AN19" s="22"/>
      <c r="AO19" s="22"/>
      <c r="AP19" s="22"/>
      <c r="AQ19" s="22">
        <f>G19-Y19</f>
        <v>0</v>
      </c>
      <c r="AR19" s="22"/>
      <c r="AS19" s="22"/>
      <c r="AT19" s="22"/>
      <c r="AU19" s="22"/>
      <c r="AV19" s="22"/>
      <c r="AW19" s="22">
        <f>M19-AE19</f>
        <v>423.27999999999884</v>
      </c>
      <c r="AX19" s="22"/>
      <c r="AY19" s="22"/>
      <c r="AZ19" s="22"/>
      <c r="BA19" s="22"/>
      <c r="BB19" s="22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CA19" s="1" t="s">
        <v>31</v>
      </c>
    </row>
    <row r="20" spans="1:7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79" ht="15.75" customHeight="1">
      <c r="A21" s="162" t="s">
        <v>106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</row>
    <row r="22" spans="1:79" ht="15" customHeight="1">
      <c r="A22" s="142" t="s">
        <v>61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>
      <c r="A23" s="19"/>
      <c r="B23" s="15"/>
      <c r="C23" s="20"/>
      <c r="D23" s="19"/>
      <c r="E23" s="15"/>
      <c r="F23" s="15"/>
      <c r="G23" s="15"/>
      <c r="H23" s="15"/>
      <c r="I23" s="20"/>
      <c r="J23" s="19"/>
      <c r="K23" s="15"/>
      <c r="L23" s="15"/>
      <c r="M23" s="15"/>
      <c r="N23" s="15"/>
      <c r="O23" s="20"/>
      <c r="P23" s="19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20"/>
      <c r="AC23" s="159" t="s">
        <v>108</v>
      </c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1"/>
      <c r="AO23" s="159" t="s">
        <v>107</v>
      </c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1"/>
      <c r="BA23" s="159" t="s">
        <v>105</v>
      </c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1"/>
      <c r="BM23" s="69" t="s">
        <v>138</v>
      </c>
      <c r="BN23" s="70"/>
      <c r="BO23" s="70"/>
      <c r="BP23" s="71"/>
    </row>
    <row r="24" spans="1:79" ht="15.95" customHeight="1">
      <c r="A24" s="153" t="s">
        <v>5</v>
      </c>
      <c r="B24" s="154"/>
      <c r="C24" s="155"/>
      <c r="D24" s="153" t="s">
        <v>4</v>
      </c>
      <c r="E24" s="154"/>
      <c r="F24" s="154"/>
      <c r="G24" s="154"/>
      <c r="H24" s="154"/>
      <c r="I24" s="155"/>
      <c r="J24" s="153" t="s">
        <v>17</v>
      </c>
      <c r="K24" s="154"/>
      <c r="L24" s="154"/>
      <c r="M24" s="154"/>
      <c r="N24" s="154"/>
      <c r="O24" s="155"/>
      <c r="P24" s="153" t="s">
        <v>6</v>
      </c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5"/>
      <c r="AC24" s="135" t="s">
        <v>9</v>
      </c>
      <c r="AD24" s="135"/>
      <c r="AE24" s="135"/>
      <c r="AF24" s="136"/>
      <c r="AG24" s="134" t="s">
        <v>8</v>
      </c>
      <c r="AH24" s="135"/>
      <c r="AI24" s="135"/>
      <c r="AJ24" s="136"/>
      <c r="AK24" s="134" t="s">
        <v>7</v>
      </c>
      <c r="AL24" s="135"/>
      <c r="AM24" s="135"/>
      <c r="AN24" s="136"/>
      <c r="AO24" s="135" t="s">
        <v>9</v>
      </c>
      <c r="AP24" s="135"/>
      <c r="AQ24" s="135"/>
      <c r="AR24" s="136"/>
      <c r="AS24" s="134" t="s">
        <v>8</v>
      </c>
      <c r="AT24" s="135"/>
      <c r="AU24" s="135"/>
      <c r="AV24" s="136"/>
      <c r="AW24" s="134" t="s">
        <v>7</v>
      </c>
      <c r="AX24" s="135"/>
      <c r="AY24" s="135"/>
      <c r="AZ24" s="136"/>
      <c r="BA24" s="135" t="s">
        <v>9</v>
      </c>
      <c r="BB24" s="135"/>
      <c r="BC24" s="135"/>
      <c r="BD24" s="136"/>
      <c r="BE24" s="134" t="s">
        <v>8</v>
      </c>
      <c r="BF24" s="135"/>
      <c r="BG24" s="135"/>
      <c r="BH24" s="136"/>
      <c r="BI24" s="134" t="s">
        <v>7</v>
      </c>
      <c r="BJ24" s="135"/>
      <c r="BK24" s="135"/>
      <c r="BL24" s="136"/>
      <c r="BM24" s="72"/>
      <c r="BN24" s="73"/>
      <c r="BO24" s="73"/>
      <c r="BP24" s="74"/>
    </row>
    <row r="25" spans="1:79" ht="29.1" customHeight="1">
      <c r="A25" s="156"/>
      <c r="B25" s="157"/>
      <c r="C25" s="158"/>
      <c r="D25" s="156"/>
      <c r="E25" s="157"/>
      <c r="F25" s="157"/>
      <c r="G25" s="157"/>
      <c r="H25" s="157"/>
      <c r="I25" s="158"/>
      <c r="J25" s="156"/>
      <c r="K25" s="157"/>
      <c r="L25" s="157"/>
      <c r="M25" s="157"/>
      <c r="N25" s="157"/>
      <c r="O25" s="158"/>
      <c r="P25" s="156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8"/>
      <c r="AC25" s="27"/>
      <c r="AD25" s="27"/>
      <c r="AE25" s="27"/>
      <c r="AF25" s="138"/>
      <c r="AG25" s="137"/>
      <c r="AH25" s="27"/>
      <c r="AI25" s="27"/>
      <c r="AJ25" s="138"/>
      <c r="AK25" s="137"/>
      <c r="AL25" s="27"/>
      <c r="AM25" s="27"/>
      <c r="AN25" s="138"/>
      <c r="AO25" s="27"/>
      <c r="AP25" s="27"/>
      <c r="AQ25" s="27"/>
      <c r="AR25" s="138"/>
      <c r="AS25" s="137"/>
      <c r="AT25" s="27"/>
      <c r="AU25" s="27"/>
      <c r="AV25" s="138"/>
      <c r="AW25" s="137"/>
      <c r="AX25" s="27"/>
      <c r="AY25" s="27"/>
      <c r="AZ25" s="138"/>
      <c r="BA25" s="27"/>
      <c r="BB25" s="27"/>
      <c r="BC25" s="27"/>
      <c r="BD25" s="138"/>
      <c r="BE25" s="137"/>
      <c r="BF25" s="27"/>
      <c r="BG25" s="27"/>
      <c r="BH25" s="138"/>
      <c r="BI25" s="137"/>
      <c r="BJ25" s="27"/>
      <c r="BK25" s="27"/>
      <c r="BL25" s="138"/>
      <c r="BM25" s="75"/>
      <c r="BN25" s="76"/>
      <c r="BO25" s="76"/>
      <c r="BP25" s="77"/>
    </row>
    <row r="26" spans="1:79" ht="14.25" customHeight="1">
      <c r="A26" s="80">
        <v>1</v>
      </c>
      <c r="B26" s="80"/>
      <c r="C26" s="80"/>
      <c r="D26" s="80">
        <v>2</v>
      </c>
      <c r="E26" s="80"/>
      <c r="F26" s="80"/>
      <c r="G26" s="80"/>
      <c r="H26" s="80"/>
      <c r="I26" s="80"/>
      <c r="J26" s="80">
        <v>3</v>
      </c>
      <c r="K26" s="80"/>
      <c r="L26" s="80"/>
      <c r="M26" s="80"/>
      <c r="N26" s="80"/>
      <c r="O26" s="80"/>
      <c r="P26" s="80">
        <v>4</v>
      </c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106">
        <v>5</v>
      </c>
      <c r="AD26" s="107"/>
      <c r="AE26" s="107"/>
      <c r="AF26" s="108"/>
      <c r="AG26" s="106">
        <v>6</v>
      </c>
      <c r="AH26" s="107"/>
      <c r="AI26" s="107"/>
      <c r="AJ26" s="108"/>
      <c r="AK26" s="106">
        <v>7</v>
      </c>
      <c r="AL26" s="107"/>
      <c r="AM26" s="107"/>
      <c r="AN26" s="108"/>
      <c r="AO26" s="106">
        <v>8</v>
      </c>
      <c r="AP26" s="107"/>
      <c r="AQ26" s="107"/>
      <c r="AR26" s="108"/>
      <c r="AS26" s="106">
        <v>9</v>
      </c>
      <c r="AT26" s="107"/>
      <c r="AU26" s="107"/>
      <c r="AV26" s="108"/>
      <c r="AW26" s="106">
        <v>10</v>
      </c>
      <c r="AX26" s="107"/>
      <c r="AY26" s="107"/>
      <c r="AZ26" s="108"/>
      <c r="BA26" s="106">
        <v>11</v>
      </c>
      <c r="BB26" s="107"/>
      <c r="BC26" s="107"/>
      <c r="BD26" s="108"/>
      <c r="BE26" s="106">
        <v>12</v>
      </c>
      <c r="BF26" s="107"/>
      <c r="BG26" s="107"/>
      <c r="BH26" s="108"/>
      <c r="BI26" s="106">
        <v>13</v>
      </c>
      <c r="BJ26" s="107"/>
      <c r="BK26" s="107"/>
      <c r="BL26" s="108"/>
      <c r="BM26" s="50">
        <v>14</v>
      </c>
      <c r="BN26" s="50"/>
      <c r="BO26" s="50"/>
      <c r="BP26" s="53"/>
    </row>
    <row r="27" spans="1:79" s="5" customFormat="1" ht="25.5" customHeight="1">
      <c r="A27" s="78"/>
      <c r="B27" s="78"/>
      <c r="C27" s="78"/>
      <c r="D27" s="33">
        <v>1412220</v>
      </c>
      <c r="E27" s="34"/>
      <c r="F27" s="34"/>
      <c r="G27" s="34"/>
      <c r="H27" s="34"/>
      <c r="I27" s="67"/>
      <c r="J27" s="79" t="s">
        <v>74</v>
      </c>
      <c r="K27" s="79"/>
      <c r="L27" s="79"/>
      <c r="M27" s="79"/>
      <c r="N27" s="79"/>
      <c r="O27" s="79"/>
      <c r="P27" s="81" t="s">
        <v>77</v>
      </c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3"/>
      <c r="AC27" s="43">
        <f>SUM(AC28:AF31)</f>
        <v>8655.619999999999</v>
      </c>
      <c r="AD27" s="44"/>
      <c r="AE27" s="44"/>
      <c r="AF27" s="45"/>
      <c r="AG27" s="43">
        <f>SUM(AG28:AJ31)</f>
        <v>47</v>
      </c>
      <c r="AH27" s="44"/>
      <c r="AI27" s="44"/>
      <c r="AJ27" s="45"/>
      <c r="AK27" s="43">
        <f>SUM(AK28:AN31)</f>
        <v>8702.619999999999</v>
      </c>
      <c r="AL27" s="44"/>
      <c r="AM27" s="44"/>
      <c r="AN27" s="45"/>
      <c r="AO27" s="43">
        <f>SUM(AO28:AR31)</f>
        <v>8232.34</v>
      </c>
      <c r="AP27" s="44"/>
      <c r="AQ27" s="44"/>
      <c r="AR27" s="45"/>
      <c r="AS27" s="43">
        <f>SUM(AS28:AV31)</f>
        <v>47</v>
      </c>
      <c r="AT27" s="44"/>
      <c r="AU27" s="44"/>
      <c r="AV27" s="45"/>
      <c r="AW27" s="43">
        <f>SUM(AW28:AZ31)</f>
        <v>8279.34</v>
      </c>
      <c r="AX27" s="44"/>
      <c r="AY27" s="44"/>
      <c r="AZ27" s="45"/>
      <c r="BA27" s="43">
        <f>SUM(BA28:BD31)</f>
        <v>-423.27999999999986</v>
      </c>
      <c r="BB27" s="44"/>
      <c r="BC27" s="44"/>
      <c r="BD27" s="45"/>
      <c r="BE27" s="43">
        <f>SUM(BE28:BH31)</f>
        <v>0</v>
      </c>
      <c r="BF27" s="44"/>
      <c r="BG27" s="44"/>
      <c r="BH27" s="45"/>
      <c r="BI27" s="43">
        <f>SUM(BI28:BL31)</f>
        <v>-423.27999999999986</v>
      </c>
      <c r="BJ27" s="44"/>
      <c r="BK27" s="44"/>
      <c r="BL27" s="45"/>
      <c r="BM27" s="78"/>
      <c r="BN27" s="78"/>
      <c r="BO27" s="78"/>
      <c r="BP27" s="53"/>
    </row>
    <row r="28" spans="1:79" ht="90.75" customHeight="1">
      <c r="A28" s="52">
        <v>1</v>
      </c>
      <c r="B28" s="52"/>
      <c r="C28" s="52"/>
      <c r="D28" s="54">
        <v>1412220</v>
      </c>
      <c r="E28" s="55"/>
      <c r="F28" s="55"/>
      <c r="G28" s="55"/>
      <c r="H28" s="55"/>
      <c r="I28" s="56"/>
      <c r="J28" s="105" t="s">
        <v>44</v>
      </c>
      <c r="K28" s="105"/>
      <c r="L28" s="105"/>
      <c r="M28" s="105"/>
      <c r="N28" s="105"/>
      <c r="O28" s="105"/>
      <c r="P28" s="63" t="s">
        <v>78</v>
      </c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  <c r="AC28" s="43">
        <v>898.12</v>
      </c>
      <c r="AD28" s="44"/>
      <c r="AE28" s="44"/>
      <c r="AF28" s="45"/>
      <c r="AG28" s="43">
        <v>47</v>
      </c>
      <c r="AH28" s="44"/>
      <c r="AI28" s="44"/>
      <c r="AJ28" s="45"/>
      <c r="AK28" s="43">
        <f>SUM(AC28:AJ28)</f>
        <v>945.12</v>
      </c>
      <c r="AL28" s="44"/>
      <c r="AM28" s="44"/>
      <c r="AN28" s="45"/>
      <c r="AO28" s="43">
        <f>S19-AO29-AO31-AO30</f>
        <v>881.84000000000015</v>
      </c>
      <c r="AP28" s="44"/>
      <c r="AQ28" s="44"/>
      <c r="AR28" s="45"/>
      <c r="AS28" s="43">
        <f>Y19</f>
        <v>47</v>
      </c>
      <c r="AT28" s="44"/>
      <c r="AU28" s="44"/>
      <c r="AV28" s="45"/>
      <c r="AW28" s="43">
        <f>SUM(AO28:AV28)</f>
        <v>928.84000000000015</v>
      </c>
      <c r="AX28" s="44"/>
      <c r="AY28" s="44"/>
      <c r="AZ28" s="45"/>
      <c r="BA28" s="43">
        <f>AO28-AC28</f>
        <v>-16.279999999999859</v>
      </c>
      <c r="BB28" s="44"/>
      <c r="BC28" s="44"/>
      <c r="BD28" s="45"/>
      <c r="BE28" s="43">
        <f>AS28-AG28</f>
        <v>0</v>
      </c>
      <c r="BF28" s="44"/>
      <c r="BG28" s="44"/>
      <c r="BH28" s="45"/>
      <c r="BI28" s="43">
        <f>SUM(BA28:BH28)</f>
        <v>-16.279999999999859</v>
      </c>
      <c r="BJ28" s="44"/>
      <c r="BK28" s="44"/>
      <c r="BL28" s="45"/>
      <c r="BM28" s="50" t="s">
        <v>139</v>
      </c>
      <c r="BN28" s="50"/>
      <c r="BO28" s="50"/>
      <c r="BP28" s="51"/>
      <c r="CA28" s="1" t="s">
        <v>32</v>
      </c>
    </row>
    <row r="29" spans="1:79" ht="78" customHeight="1">
      <c r="A29" s="52">
        <v>2</v>
      </c>
      <c r="B29" s="52"/>
      <c r="C29" s="52"/>
      <c r="D29" s="54">
        <v>1412220</v>
      </c>
      <c r="E29" s="55"/>
      <c r="F29" s="55"/>
      <c r="G29" s="55"/>
      <c r="H29" s="55"/>
      <c r="I29" s="56"/>
      <c r="J29" s="105" t="s">
        <v>44</v>
      </c>
      <c r="K29" s="105"/>
      <c r="L29" s="105"/>
      <c r="M29" s="105"/>
      <c r="N29" s="105"/>
      <c r="O29" s="105"/>
      <c r="P29" s="63" t="s">
        <v>79</v>
      </c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5"/>
      <c r="AC29" s="43">
        <v>970</v>
      </c>
      <c r="AD29" s="44"/>
      <c r="AE29" s="44"/>
      <c r="AF29" s="45"/>
      <c r="AG29" s="43">
        <v>0</v>
      </c>
      <c r="AH29" s="44"/>
      <c r="AI29" s="44"/>
      <c r="AJ29" s="45"/>
      <c r="AK29" s="43">
        <f>SUM(AC29:AJ29)</f>
        <v>970</v>
      </c>
      <c r="AL29" s="44"/>
      <c r="AM29" s="44"/>
      <c r="AN29" s="45"/>
      <c r="AO29" s="43">
        <v>967.5</v>
      </c>
      <c r="AP29" s="44"/>
      <c r="AQ29" s="44"/>
      <c r="AR29" s="45"/>
      <c r="AS29" s="43">
        <v>0</v>
      </c>
      <c r="AT29" s="44"/>
      <c r="AU29" s="44"/>
      <c r="AV29" s="45"/>
      <c r="AW29" s="43">
        <f>SUM(AO29:AV29)</f>
        <v>967.5</v>
      </c>
      <c r="AX29" s="44"/>
      <c r="AY29" s="44"/>
      <c r="AZ29" s="45"/>
      <c r="BA29" s="43">
        <f>AO29-AC29</f>
        <v>-2.5</v>
      </c>
      <c r="BB29" s="44"/>
      <c r="BC29" s="44"/>
      <c r="BD29" s="45"/>
      <c r="BE29" s="43">
        <f>AS29-AG29</f>
        <v>0</v>
      </c>
      <c r="BF29" s="44"/>
      <c r="BG29" s="44"/>
      <c r="BH29" s="45"/>
      <c r="BI29" s="43">
        <f>SUM(BA29:BH29)</f>
        <v>-2.5</v>
      </c>
      <c r="BJ29" s="44"/>
      <c r="BK29" s="44"/>
      <c r="BL29" s="45"/>
      <c r="BM29" s="50" t="s">
        <v>140</v>
      </c>
      <c r="BN29" s="50"/>
      <c r="BO29" s="50"/>
      <c r="BP29" s="51"/>
    </row>
    <row r="30" spans="1:79" ht="38.25" customHeight="1">
      <c r="A30" s="52">
        <v>3</v>
      </c>
      <c r="B30" s="52"/>
      <c r="C30" s="52"/>
      <c r="D30" s="54">
        <v>1412220</v>
      </c>
      <c r="E30" s="55"/>
      <c r="F30" s="55"/>
      <c r="G30" s="55"/>
      <c r="H30" s="55"/>
      <c r="I30" s="56"/>
      <c r="J30" s="105" t="s">
        <v>44</v>
      </c>
      <c r="K30" s="105"/>
      <c r="L30" s="105"/>
      <c r="M30" s="105"/>
      <c r="N30" s="105"/>
      <c r="O30" s="105"/>
      <c r="P30" s="109" t="s">
        <v>80</v>
      </c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9"/>
      <c r="AC30" s="150">
        <v>1700</v>
      </c>
      <c r="AD30" s="151"/>
      <c r="AE30" s="151"/>
      <c r="AF30" s="152"/>
      <c r="AG30" s="150">
        <v>0</v>
      </c>
      <c r="AH30" s="151"/>
      <c r="AI30" s="151"/>
      <c r="AJ30" s="152"/>
      <c r="AK30" s="150">
        <f>SUM(AC30:AJ30)</f>
        <v>1700</v>
      </c>
      <c r="AL30" s="151"/>
      <c r="AM30" s="151"/>
      <c r="AN30" s="152"/>
      <c r="AO30" s="150">
        <v>1700</v>
      </c>
      <c r="AP30" s="151"/>
      <c r="AQ30" s="151"/>
      <c r="AR30" s="152"/>
      <c r="AS30" s="150">
        <v>0</v>
      </c>
      <c r="AT30" s="151"/>
      <c r="AU30" s="151"/>
      <c r="AV30" s="152"/>
      <c r="AW30" s="150">
        <f>SUM(AO30:AV30)</f>
        <v>1700</v>
      </c>
      <c r="AX30" s="151"/>
      <c r="AY30" s="151"/>
      <c r="AZ30" s="152"/>
      <c r="BA30" s="43">
        <f>AO30-AC30</f>
        <v>0</v>
      </c>
      <c r="BB30" s="44"/>
      <c r="BC30" s="44"/>
      <c r="BD30" s="45"/>
      <c r="BE30" s="43">
        <f>AS30-AG30</f>
        <v>0</v>
      </c>
      <c r="BF30" s="44"/>
      <c r="BG30" s="44"/>
      <c r="BH30" s="45"/>
      <c r="BI30" s="43">
        <f>SUM(BA30:BH30)</f>
        <v>0</v>
      </c>
      <c r="BJ30" s="44"/>
      <c r="BK30" s="44"/>
      <c r="BL30" s="45"/>
      <c r="BM30" s="52"/>
      <c r="BN30" s="52"/>
      <c r="BO30" s="52"/>
      <c r="BP30" s="53"/>
    </row>
    <row r="31" spans="1:79" ht="87" customHeight="1">
      <c r="A31" s="52">
        <v>4</v>
      </c>
      <c r="B31" s="52"/>
      <c r="C31" s="52"/>
      <c r="D31" s="54">
        <v>1412220</v>
      </c>
      <c r="E31" s="55"/>
      <c r="F31" s="55"/>
      <c r="G31" s="55"/>
      <c r="H31" s="55"/>
      <c r="I31" s="56"/>
      <c r="J31" s="105" t="s">
        <v>44</v>
      </c>
      <c r="K31" s="105"/>
      <c r="L31" s="105"/>
      <c r="M31" s="105"/>
      <c r="N31" s="105"/>
      <c r="O31" s="105"/>
      <c r="P31" s="63" t="s">
        <v>81</v>
      </c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/>
      <c r="AC31" s="43">
        <v>5087.5</v>
      </c>
      <c r="AD31" s="44"/>
      <c r="AE31" s="44"/>
      <c r="AF31" s="45"/>
      <c r="AG31" s="43">
        <v>0</v>
      </c>
      <c r="AH31" s="44"/>
      <c r="AI31" s="44"/>
      <c r="AJ31" s="45"/>
      <c r="AK31" s="43">
        <f>SUM(AC31:AJ31)</f>
        <v>5087.5</v>
      </c>
      <c r="AL31" s="44"/>
      <c r="AM31" s="44"/>
      <c r="AN31" s="45"/>
      <c r="AO31" s="43">
        <v>4683</v>
      </c>
      <c r="AP31" s="44"/>
      <c r="AQ31" s="44"/>
      <c r="AR31" s="45"/>
      <c r="AS31" s="43">
        <v>0</v>
      </c>
      <c r="AT31" s="44"/>
      <c r="AU31" s="44"/>
      <c r="AV31" s="45"/>
      <c r="AW31" s="43">
        <f>SUM(AO31:AV31)</f>
        <v>4683</v>
      </c>
      <c r="AX31" s="44"/>
      <c r="AY31" s="44"/>
      <c r="AZ31" s="45"/>
      <c r="BA31" s="43">
        <f>AO31-AC31</f>
        <v>-404.5</v>
      </c>
      <c r="BB31" s="44"/>
      <c r="BC31" s="44"/>
      <c r="BD31" s="45"/>
      <c r="BE31" s="43">
        <f>AS31-AG31</f>
        <v>0</v>
      </c>
      <c r="BF31" s="44"/>
      <c r="BG31" s="44"/>
      <c r="BH31" s="45"/>
      <c r="BI31" s="43">
        <f>SUM(BA31:BH31)</f>
        <v>-404.5</v>
      </c>
      <c r="BJ31" s="44"/>
      <c r="BK31" s="44"/>
      <c r="BL31" s="45"/>
      <c r="BM31" s="50" t="s">
        <v>141</v>
      </c>
      <c r="BN31" s="50"/>
      <c r="BO31" s="50"/>
      <c r="BP31" s="51"/>
    </row>
    <row r="32" spans="1:79" s="5" customFormat="1" ht="12.75" customHeight="1">
      <c r="A32" s="163"/>
      <c r="B32" s="164"/>
      <c r="C32" s="165"/>
      <c r="D32" s="35" t="s">
        <v>44</v>
      </c>
      <c r="E32" s="36"/>
      <c r="F32" s="36"/>
      <c r="G32" s="36"/>
      <c r="H32" s="36"/>
      <c r="I32" s="37"/>
      <c r="J32" s="33" t="s">
        <v>44</v>
      </c>
      <c r="K32" s="34"/>
      <c r="L32" s="34"/>
      <c r="M32" s="34"/>
      <c r="N32" s="34"/>
      <c r="O32" s="67"/>
      <c r="P32" s="81" t="s">
        <v>45</v>
      </c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7"/>
      <c r="AC32" s="43">
        <f>AC27</f>
        <v>8655.619999999999</v>
      </c>
      <c r="AD32" s="44"/>
      <c r="AE32" s="44"/>
      <c r="AF32" s="45"/>
      <c r="AG32" s="43">
        <f>AG27</f>
        <v>47</v>
      </c>
      <c r="AH32" s="44"/>
      <c r="AI32" s="44"/>
      <c r="AJ32" s="45"/>
      <c r="AK32" s="43">
        <f>AK27</f>
        <v>8702.619999999999</v>
      </c>
      <c r="AL32" s="44"/>
      <c r="AM32" s="44"/>
      <c r="AN32" s="45"/>
      <c r="AO32" s="43">
        <f>AO27</f>
        <v>8232.34</v>
      </c>
      <c r="AP32" s="44"/>
      <c r="AQ32" s="44"/>
      <c r="AR32" s="45"/>
      <c r="AS32" s="43">
        <f>AS27</f>
        <v>47</v>
      </c>
      <c r="AT32" s="44"/>
      <c r="AU32" s="44"/>
      <c r="AV32" s="45"/>
      <c r="AW32" s="43">
        <f>AW27</f>
        <v>8279.34</v>
      </c>
      <c r="AX32" s="44"/>
      <c r="AY32" s="44"/>
      <c r="AZ32" s="45"/>
      <c r="BA32" s="43">
        <f>BA27</f>
        <v>-423.27999999999986</v>
      </c>
      <c r="BB32" s="44"/>
      <c r="BC32" s="44"/>
      <c r="BD32" s="45"/>
      <c r="BE32" s="43">
        <f>BE27</f>
        <v>0</v>
      </c>
      <c r="BF32" s="44"/>
      <c r="BG32" s="44"/>
      <c r="BH32" s="45"/>
      <c r="BI32" s="43">
        <f>BI27</f>
        <v>-423.27999999999986</v>
      </c>
      <c r="BJ32" s="44"/>
      <c r="BK32" s="44"/>
      <c r="BL32" s="45"/>
      <c r="BM32" s="78"/>
      <c r="BN32" s="78"/>
      <c r="BO32" s="78"/>
      <c r="BP32" s="53"/>
    </row>
    <row r="33" spans="1:71">
      <c r="AI33" s="9"/>
    </row>
    <row r="34" spans="1:71" ht="15.75" customHeight="1">
      <c r="A34" s="162" t="s">
        <v>113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</row>
    <row r="35" spans="1:71" ht="15" customHeight="1">
      <c r="A35" s="142" t="s">
        <v>61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</row>
    <row r="36" spans="1:71">
      <c r="A36" s="1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0"/>
      <c r="Q36" s="159" t="s">
        <v>108</v>
      </c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1"/>
      <c r="AC36" s="159" t="s">
        <v>107</v>
      </c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1"/>
      <c r="AO36" s="159" t="s">
        <v>105</v>
      </c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1"/>
      <c r="BA36" s="19"/>
      <c r="BB36" s="15"/>
      <c r="BC36" s="15"/>
      <c r="BD36" s="15"/>
      <c r="BE36" s="15"/>
      <c r="BF36" s="15"/>
      <c r="BG36" s="15"/>
      <c r="BH36" s="20"/>
    </row>
    <row r="37" spans="1:71" ht="15.95" customHeight="1">
      <c r="A37" s="153" t="s">
        <v>18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5"/>
      <c r="Q37" s="135" t="s">
        <v>9</v>
      </c>
      <c r="R37" s="135"/>
      <c r="S37" s="135"/>
      <c r="T37" s="136"/>
      <c r="U37" s="134" t="s">
        <v>8</v>
      </c>
      <c r="V37" s="135"/>
      <c r="W37" s="135"/>
      <c r="X37" s="136"/>
      <c r="Y37" s="134" t="s">
        <v>7</v>
      </c>
      <c r="Z37" s="135"/>
      <c r="AA37" s="135"/>
      <c r="AB37" s="136"/>
      <c r="AC37" s="135" t="s">
        <v>9</v>
      </c>
      <c r="AD37" s="135"/>
      <c r="AE37" s="135"/>
      <c r="AF37" s="136"/>
      <c r="AG37" s="134" t="s">
        <v>8</v>
      </c>
      <c r="AH37" s="135"/>
      <c r="AI37" s="135"/>
      <c r="AJ37" s="136"/>
      <c r="AK37" s="134" t="s">
        <v>7</v>
      </c>
      <c r="AL37" s="135"/>
      <c r="AM37" s="135"/>
      <c r="AN37" s="136"/>
      <c r="AO37" s="135" t="s">
        <v>9</v>
      </c>
      <c r="AP37" s="135"/>
      <c r="AQ37" s="135"/>
      <c r="AR37" s="136"/>
      <c r="AS37" s="134" t="s">
        <v>8</v>
      </c>
      <c r="AT37" s="135"/>
      <c r="AU37" s="135"/>
      <c r="AV37" s="136"/>
      <c r="AW37" s="134" t="s">
        <v>7</v>
      </c>
      <c r="AX37" s="135"/>
      <c r="AY37" s="135"/>
      <c r="AZ37" s="136"/>
      <c r="BA37" s="147" t="s">
        <v>138</v>
      </c>
      <c r="BB37" s="148"/>
      <c r="BC37" s="148"/>
      <c r="BD37" s="148"/>
      <c r="BE37" s="148"/>
      <c r="BF37" s="148"/>
      <c r="BG37" s="148"/>
      <c r="BH37" s="149"/>
    </row>
    <row r="38" spans="1:71" ht="29.1" customHeight="1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27"/>
      <c r="R38" s="27"/>
      <c r="S38" s="27"/>
      <c r="T38" s="138"/>
      <c r="U38" s="137"/>
      <c r="V38" s="27"/>
      <c r="W38" s="27"/>
      <c r="X38" s="138"/>
      <c r="Y38" s="137"/>
      <c r="Z38" s="27"/>
      <c r="AA38" s="27"/>
      <c r="AB38" s="138"/>
      <c r="AC38" s="27"/>
      <c r="AD38" s="27"/>
      <c r="AE38" s="27"/>
      <c r="AF38" s="138"/>
      <c r="AG38" s="137"/>
      <c r="AH38" s="27"/>
      <c r="AI38" s="27"/>
      <c r="AJ38" s="138"/>
      <c r="AK38" s="137"/>
      <c r="AL38" s="27"/>
      <c r="AM38" s="27"/>
      <c r="AN38" s="138"/>
      <c r="AO38" s="27"/>
      <c r="AP38" s="27"/>
      <c r="AQ38" s="27"/>
      <c r="AR38" s="138"/>
      <c r="AS38" s="137"/>
      <c r="AT38" s="27"/>
      <c r="AU38" s="27"/>
      <c r="AV38" s="138"/>
      <c r="AW38" s="137"/>
      <c r="AX38" s="27"/>
      <c r="AY38" s="27"/>
      <c r="AZ38" s="138"/>
      <c r="BA38" s="137"/>
      <c r="BB38" s="27"/>
      <c r="BC38" s="27"/>
      <c r="BD38" s="27"/>
      <c r="BE38" s="27"/>
      <c r="BF38" s="27"/>
      <c r="BG38" s="27"/>
      <c r="BH38" s="138"/>
    </row>
    <row r="39" spans="1:71" s="21" customFormat="1" ht="15.95" customHeight="1">
      <c r="A39" s="80">
        <v>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106">
        <v>3</v>
      </c>
      <c r="R39" s="107"/>
      <c r="S39" s="107"/>
      <c r="T39" s="108"/>
      <c r="U39" s="106">
        <v>4</v>
      </c>
      <c r="V39" s="107"/>
      <c r="W39" s="107"/>
      <c r="X39" s="108"/>
      <c r="Y39" s="106">
        <v>5</v>
      </c>
      <c r="Z39" s="107"/>
      <c r="AA39" s="107"/>
      <c r="AB39" s="108"/>
      <c r="AC39" s="106">
        <v>6</v>
      </c>
      <c r="AD39" s="107"/>
      <c r="AE39" s="107"/>
      <c r="AF39" s="108"/>
      <c r="AG39" s="106">
        <v>7</v>
      </c>
      <c r="AH39" s="107"/>
      <c r="AI39" s="107"/>
      <c r="AJ39" s="108"/>
      <c r="AK39" s="106">
        <v>8</v>
      </c>
      <c r="AL39" s="107"/>
      <c r="AM39" s="107"/>
      <c r="AN39" s="108"/>
      <c r="AO39" s="106">
        <v>9</v>
      </c>
      <c r="AP39" s="107"/>
      <c r="AQ39" s="107"/>
      <c r="AR39" s="108"/>
      <c r="AS39" s="106">
        <v>10</v>
      </c>
      <c r="AT39" s="107"/>
      <c r="AU39" s="107"/>
      <c r="AV39" s="108"/>
      <c r="AW39" s="106">
        <v>11</v>
      </c>
      <c r="AX39" s="107"/>
      <c r="AY39" s="107"/>
      <c r="AZ39" s="108"/>
      <c r="BA39" s="80">
        <v>12</v>
      </c>
      <c r="BB39" s="80"/>
      <c r="BC39" s="80"/>
      <c r="BD39" s="80"/>
      <c r="BE39" s="80"/>
      <c r="BF39" s="80"/>
      <c r="BG39" s="80"/>
      <c r="BH39" s="80"/>
    </row>
    <row r="40" spans="1:71" ht="12.75" hidden="1" customHeight="1">
      <c r="A40" s="66" t="s">
        <v>26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16" t="s">
        <v>27</v>
      </c>
      <c r="R40" s="16"/>
      <c r="S40" s="16"/>
      <c r="T40" s="16"/>
      <c r="U40" s="16" t="s">
        <v>27</v>
      </c>
      <c r="V40" s="16"/>
      <c r="W40" s="16"/>
      <c r="X40" s="16"/>
      <c r="Y40" s="16" t="s">
        <v>27</v>
      </c>
      <c r="Z40" s="16"/>
      <c r="AA40" s="16"/>
      <c r="AB40" s="16"/>
      <c r="AC40" s="16" t="s">
        <v>27</v>
      </c>
      <c r="AD40" s="16"/>
      <c r="AE40" s="16"/>
      <c r="AF40" s="16"/>
      <c r="AG40" s="16" t="s">
        <v>27</v>
      </c>
      <c r="AH40" s="16"/>
      <c r="AI40" s="16"/>
      <c r="AJ40" s="16"/>
      <c r="AK40" s="16" t="s">
        <v>27</v>
      </c>
      <c r="AL40" s="16"/>
      <c r="AM40" s="16"/>
      <c r="AN40" s="16"/>
      <c r="AO40" s="16" t="s">
        <v>27</v>
      </c>
      <c r="AP40" s="16"/>
      <c r="AQ40" s="16"/>
      <c r="AR40" s="16"/>
      <c r="AS40" s="16" t="s">
        <v>27</v>
      </c>
      <c r="AT40" s="16"/>
      <c r="AU40" s="16"/>
      <c r="AV40" s="16"/>
      <c r="AW40" s="16" t="s">
        <v>27</v>
      </c>
      <c r="AX40" s="16"/>
      <c r="AY40" s="16"/>
      <c r="AZ40" s="16"/>
      <c r="BA40" s="52"/>
      <c r="BB40" s="52"/>
      <c r="BC40" s="52"/>
      <c r="BD40" s="52"/>
      <c r="BE40" s="52"/>
      <c r="BF40" s="52"/>
      <c r="BG40" s="52"/>
      <c r="BH40" s="52"/>
      <c r="BS40" s="1" t="s">
        <v>33</v>
      </c>
    </row>
    <row r="41" spans="1:71" ht="65.25" customHeight="1">
      <c r="A41" s="63" t="s">
        <v>46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43">
        <v>2160</v>
      </c>
      <c r="R41" s="44"/>
      <c r="S41" s="44"/>
      <c r="T41" s="45"/>
      <c r="U41" s="43">
        <v>47</v>
      </c>
      <c r="V41" s="44"/>
      <c r="W41" s="44"/>
      <c r="X41" s="45"/>
      <c r="Y41" s="43">
        <f>SUM(Q41:X41)</f>
        <v>2207</v>
      </c>
      <c r="Z41" s="44"/>
      <c r="AA41" s="44"/>
      <c r="AB41" s="45"/>
      <c r="AC41" s="43">
        <v>2157.5</v>
      </c>
      <c r="AD41" s="44"/>
      <c r="AE41" s="44"/>
      <c r="AF41" s="45"/>
      <c r="AG41" s="43">
        <v>47</v>
      </c>
      <c r="AH41" s="44"/>
      <c r="AI41" s="44"/>
      <c r="AJ41" s="45"/>
      <c r="AK41" s="43">
        <f>SUM(AC41:AJ41)</f>
        <v>2204.5</v>
      </c>
      <c r="AL41" s="44"/>
      <c r="AM41" s="44"/>
      <c r="AN41" s="45"/>
      <c r="AO41" s="43">
        <f>AC41-Q41</f>
        <v>-2.5</v>
      </c>
      <c r="AP41" s="44"/>
      <c r="AQ41" s="44"/>
      <c r="AR41" s="45"/>
      <c r="AS41" s="43">
        <f>AG41-U41</f>
        <v>0</v>
      </c>
      <c r="AT41" s="44"/>
      <c r="AU41" s="44"/>
      <c r="AV41" s="45"/>
      <c r="AW41" s="43">
        <f>SUM(AO41:AV41)</f>
        <v>-2.5</v>
      </c>
      <c r="AX41" s="44"/>
      <c r="AY41" s="44"/>
      <c r="AZ41" s="45"/>
      <c r="BA41" s="54" t="s">
        <v>140</v>
      </c>
      <c r="BB41" s="55"/>
      <c r="BC41" s="55"/>
      <c r="BD41" s="55"/>
      <c r="BE41" s="55"/>
      <c r="BF41" s="55"/>
      <c r="BG41" s="55"/>
      <c r="BH41" s="56"/>
      <c r="BS41" s="1" t="s">
        <v>34</v>
      </c>
    </row>
    <row r="42" spans="1:71" ht="12.75" customHeight="1">
      <c r="A42" s="63" t="s">
        <v>47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4"/>
      <c r="Q42" s="43">
        <v>510</v>
      </c>
      <c r="R42" s="44"/>
      <c r="S42" s="44"/>
      <c r="T42" s="45"/>
      <c r="U42" s="43">
        <v>0</v>
      </c>
      <c r="V42" s="44"/>
      <c r="W42" s="44"/>
      <c r="X42" s="45"/>
      <c r="Y42" s="43">
        <f>SUM(Q42:X42)</f>
        <v>510</v>
      </c>
      <c r="Z42" s="44"/>
      <c r="AA42" s="44"/>
      <c r="AB42" s="45"/>
      <c r="AC42" s="43">
        <v>510</v>
      </c>
      <c r="AD42" s="44"/>
      <c r="AE42" s="44"/>
      <c r="AF42" s="45"/>
      <c r="AG42" s="43">
        <v>0</v>
      </c>
      <c r="AH42" s="44"/>
      <c r="AI42" s="44"/>
      <c r="AJ42" s="45"/>
      <c r="AK42" s="43">
        <f>SUM(AC42:AJ42)</f>
        <v>510</v>
      </c>
      <c r="AL42" s="44"/>
      <c r="AM42" s="44"/>
      <c r="AN42" s="45"/>
      <c r="AO42" s="43">
        <f>AC42-Q42</f>
        <v>0</v>
      </c>
      <c r="AP42" s="44"/>
      <c r="AQ42" s="44"/>
      <c r="AR42" s="45"/>
      <c r="AS42" s="43">
        <f>AG42-U42</f>
        <v>0</v>
      </c>
      <c r="AT42" s="44"/>
      <c r="AU42" s="44"/>
      <c r="AV42" s="45"/>
      <c r="AW42" s="43">
        <f>SUM(AO42:AV42)</f>
        <v>0</v>
      </c>
      <c r="AX42" s="44"/>
      <c r="AY42" s="44"/>
      <c r="AZ42" s="45"/>
      <c r="BA42" s="54"/>
      <c r="BB42" s="55"/>
      <c r="BC42" s="55"/>
      <c r="BD42" s="55"/>
      <c r="BE42" s="55"/>
      <c r="BF42" s="55"/>
      <c r="BG42" s="55"/>
      <c r="BH42" s="56"/>
    </row>
    <row r="43" spans="1:71" ht="74.25" customHeight="1">
      <c r="A43" s="63" t="s">
        <v>82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4"/>
      <c r="Q43" s="43">
        <f>AC31</f>
        <v>5087.5</v>
      </c>
      <c r="R43" s="44"/>
      <c r="S43" s="44"/>
      <c r="T43" s="45"/>
      <c r="U43" s="43">
        <v>0</v>
      </c>
      <c r="V43" s="44"/>
      <c r="W43" s="44"/>
      <c r="X43" s="45"/>
      <c r="Y43" s="43">
        <f>SUM(Q43:X43)</f>
        <v>5087.5</v>
      </c>
      <c r="Z43" s="44"/>
      <c r="AA43" s="44"/>
      <c r="AB43" s="45"/>
      <c r="AC43" s="43">
        <v>4683</v>
      </c>
      <c r="AD43" s="44"/>
      <c r="AE43" s="44"/>
      <c r="AF43" s="45"/>
      <c r="AG43" s="43">
        <v>0</v>
      </c>
      <c r="AH43" s="44"/>
      <c r="AI43" s="44"/>
      <c r="AJ43" s="45"/>
      <c r="AK43" s="43">
        <f>SUM(AC43:AJ43)</f>
        <v>4683</v>
      </c>
      <c r="AL43" s="44"/>
      <c r="AM43" s="44"/>
      <c r="AN43" s="45"/>
      <c r="AO43" s="43">
        <f>AC43-Q43</f>
        <v>-404.5</v>
      </c>
      <c r="AP43" s="44"/>
      <c r="AQ43" s="44"/>
      <c r="AR43" s="45"/>
      <c r="AS43" s="43">
        <f>AG43-U43</f>
        <v>0</v>
      </c>
      <c r="AT43" s="44"/>
      <c r="AU43" s="44"/>
      <c r="AV43" s="45"/>
      <c r="AW43" s="43">
        <f>SUM(AO43:AV43)</f>
        <v>-404.5</v>
      </c>
      <c r="AX43" s="44"/>
      <c r="AY43" s="44"/>
      <c r="AZ43" s="45"/>
      <c r="BA43" s="54" t="s">
        <v>141</v>
      </c>
      <c r="BB43" s="55"/>
      <c r="BC43" s="55"/>
      <c r="BD43" s="55"/>
      <c r="BE43" s="55"/>
      <c r="BF43" s="55"/>
      <c r="BG43" s="55"/>
      <c r="BH43" s="56"/>
    </row>
    <row r="44" spans="1:71" s="5" customFormat="1" ht="12.75" customHeight="1">
      <c r="A44" s="81" t="s">
        <v>45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3"/>
      <c r="Q44" s="40">
        <f>SUM(Q41:T43)</f>
        <v>7757.5</v>
      </c>
      <c r="R44" s="41"/>
      <c r="S44" s="41"/>
      <c r="T44" s="42"/>
      <c r="U44" s="40">
        <f>SUM(U41:X43)</f>
        <v>47</v>
      </c>
      <c r="V44" s="41"/>
      <c r="W44" s="41"/>
      <c r="X44" s="42"/>
      <c r="Y44" s="40">
        <f>SUM(Y41:AB43)</f>
        <v>7804.5</v>
      </c>
      <c r="Z44" s="41"/>
      <c r="AA44" s="41"/>
      <c r="AB44" s="42"/>
      <c r="AC44" s="40">
        <f>SUM(AC41:AF43)</f>
        <v>7350.5</v>
      </c>
      <c r="AD44" s="41"/>
      <c r="AE44" s="41"/>
      <c r="AF44" s="42"/>
      <c r="AG44" s="40">
        <f>SUM(AG41:AJ43)</f>
        <v>47</v>
      </c>
      <c r="AH44" s="41"/>
      <c r="AI44" s="41"/>
      <c r="AJ44" s="42"/>
      <c r="AK44" s="40">
        <f>SUM(AK41:AN43)</f>
        <v>7397.5</v>
      </c>
      <c r="AL44" s="41"/>
      <c r="AM44" s="41"/>
      <c r="AN44" s="42"/>
      <c r="AO44" s="40">
        <f>SUM(AO41:AR43)</f>
        <v>-407</v>
      </c>
      <c r="AP44" s="41"/>
      <c r="AQ44" s="41"/>
      <c r="AR44" s="42"/>
      <c r="AS44" s="40">
        <f>SUM(AS41:AV43)</f>
        <v>0</v>
      </c>
      <c r="AT44" s="41"/>
      <c r="AU44" s="41"/>
      <c r="AV44" s="42"/>
      <c r="AW44" s="40">
        <f>SUM(AW41:AZ43)</f>
        <v>-407</v>
      </c>
      <c r="AX44" s="41"/>
      <c r="AY44" s="41"/>
      <c r="AZ44" s="42"/>
      <c r="BA44" s="35"/>
      <c r="BB44" s="36"/>
      <c r="BC44" s="36"/>
      <c r="BD44" s="36"/>
      <c r="BE44" s="36"/>
      <c r="BF44" s="36"/>
      <c r="BG44" s="36"/>
      <c r="BH44" s="37"/>
    </row>
    <row r="46" spans="1:71" ht="15.75" customHeight="1">
      <c r="A46" s="146" t="s">
        <v>114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</row>
    <row r="47" spans="1:71" ht="3.7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</row>
    <row r="48" spans="1:71" ht="9.75" customHeight="1"/>
    <row r="49" spans="1:65" ht="36.75" customHeight="1">
      <c r="A49" s="68" t="s">
        <v>5</v>
      </c>
      <c r="B49" s="68"/>
      <c r="C49" s="68"/>
      <c r="D49" s="68"/>
      <c r="E49" s="68"/>
      <c r="F49" s="68"/>
      <c r="G49" s="143" t="s">
        <v>4</v>
      </c>
      <c r="H49" s="144"/>
      <c r="I49" s="144"/>
      <c r="J49" s="144"/>
      <c r="K49" s="144"/>
      <c r="L49" s="145"/>
      <c r="M49" s="68" t="s">
        <v>19</v>
      </c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 t="s">
        <v>11</v>
      </c>
      <c r="AA49" s="68"/>
      <c r="AB49" s="68"/>
      <c r="AC49" s="68"/>
      <c r="AD49" s="68"/>
      <c r="AE49" s="68" t="s">
        <v>10</v>
      </c>
      <c r="AF49" s="68"/>
      <c r="AG49" s="68"/>
      <c r="AH49" s="68"/>
      <c r="AI49" s="68"/>
      <c r="AJ49" s="68"/>
      <c r="AK49" s="68"/>
      <c r="AL49" s="68"/>
      <c r="AM49" s="68"/>
      <c r="AN49" s="68"/>
      <c r="AO49" s="52" t="s">
        <v>108</v>
      </c>
      <c r="AP49" s="52"/>
      <c r="AQ49" s="52"/>
      <c r="AR49" s="52"/>
      <c r="AS49" s="52"/>
      <c r="AT49" s="52"/>
      <c r="AU49" s="52"/>
      <c r="AV49" s="52"/>
      <c r="AW49" s="52"/>
      <c r="AX49" s="52"/>
      <c r="AY49" s="52" t="s">
        <v>109</v>
      </c>
      <c r="AZ49" s="52"/>
      <c r="BA49" s="52"/>
      <c r="BB49" s="52"/>
      <c r="BC49" s="52"/>
      <c r="BD49" s="52"/>
      <c r="BE49" s="52"/>
      <c r="BF49" s="52"/>
      <c r="BG49" s="52"/>
      <c r="BH49" s="52"/>
      <c r="BI49" s="68" t="s">
        <v>105</v>
      </c>
      <c r="BJ49" s="68"/>
      <c r="BK49" s="68"/>
      <c r="BL49" s="68"/>
      <c r="BM49" s="68"/>
    </row>
    <row r="50" spans="1:65" ht="15.75" customHeight="1">
      <c r="A50" s="50">
        <v>1</v>
      </c>
      <c r="B50" s="50"/>
      <c r="C50" s="50"/>
      <c r="D50" s="50"/>
      <c r="E50" s="50"/>
      <c r="F50" s="50"/>
      <c r="G50" s="106">
        <v>2</v>
      </c>
      <c r="H50" s="107"/>
      <c r="I50" s="107"/>
      <c r="J50" s="107"/>
      <c r="K50" s="107"/>
      <c r="L50" s="108"/>
      <c r="M50" s="50">
        <v>3</v>
      </c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>
        <v>4</v>
      </c>
      <c r="AA50" s="50"/>
      <c r="AB50" s="50"/>
      <c r="AC50" s="50"/>
      <c r="AD50" s="50"/>
      <c r="AE50" s="50">
        <v>5</v>
      </c>
      <c r="AF50" s="50"/>
      <c r="AG50" s="50"/>
      <c r="AH50" s="50"/>
      <c r="AI50" s="50"/>
      <c r="AJ50" s="50"/>
      <c r="AK50" s="50"/>
      <c r="AL50" s="50"/>
      <c r="AM50" s="50"/>
      <c r="AN50" s="50"/>
      <c r="AO50" s="50">
        <v>6</v>
      </c>
      <c r="AP50" s="50"/>
      <c r="AQ50" s="50"/>
      <c r="AR50" s="50"/>
      <c r="AS50" s="50"/>
      <c r="AT50" s="50"/>
      <c r="AU50" s="50"/>
      <c r="AV50" s="50"/>
      <c r="AW50" s="50"/>
      <c r="AX50" s="50"/>
      <c r="AY50" s="50">
        <v>7</v>
      </c>
      <c r="AZ50" s="50"/>
      <c r="BA50" s="50"/>
      <c r="BB50" s="50"/>
      <c r="BC50" s="50"/>
      <c r="BD50" s="50"/>
      <c r="BE50" s="50"/>
      <c r="BF50" s="50"/>
      <c r="BG50" s="50"/>
      <c r="BH50" s="50"/>
      <c r="BI50" s="50">
        <v>8</v>
      </c>
      <c r="BJ50" s="50"/>
      <c r="BK50" s="50"/>
      <c r="BL50" s="50"/>
      <c r="BM50" s="50"/>
    </row>
    <row r="51" spans="1:65" ht="13.5" hidden="1" customHeight="1">
      <c r="A51" s="52"/>
      <c r="B51" s="52"/>
      <c r="C51" s="52"/>
      <c r="D51" s="52"/>
      <c r="E51" s="52"/>
      <c r="F51" s="52"/>
      <c r="G51" s="97" t="s">
        <v>24</v>
      </c>
      <c r="H51" s="98"/>
      <c r="I51" s="98"/>
      <c r="J51" s="98"/>
      <c r="K51" s="98"/>
      <c r="L51" s="99"/>
      <c r="M51" s="66" t="s">
        <v>26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52" t="s">
        <v>37</v>
      </c>
      <c r="AA51" s="52"/>
      <c r="AB51" s="52"/>
      <c r="AC51" s="52"/>
      <c r="AD51" s="52"/>
      <c r="AE51" s="66" t="s">
        <v>38</v>
      </c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52"/>
      <c r="BJ51" s="52"/>
      <c r="BK51" s="52"/>
      <c r="BL51" s="52"/>
      <c r="BM51" s="52"/>
    </row>
    <row r="52" spans="1:65" s="5" customFormat="1" ht="25.5" customHeight="1">
      <c r="A52" s="78"/>
      <c r="B52" s="78"/>
      <c r="C52" s="78"/>
      <c r="D52" s="78"/>
      <c r="E52" s="78"/>
      <c r="F52" s="78"/>
      <c r="G52" s="33">
        <v>1412220</v>
      </c>
      <c r="H52" s="34"/>
      <c r="I52" s="34"/>
      <c r="J52" s="34"/>
      <c r="K52" s="34"/>
      <c r="L52" s="67"/>
      <c r="M52" s="81" t="s">
        <v>83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3"/>
      <c r="Z52" s="79" t="s">
        <v>44</v>
      </c>
      <c r="AA52" s="79"/>
      <c r="AB52" s="79"/>
      <c r="AC52" s="79"/>
      <c r="AD52" s="79"/>
      <c r="AE52" s="28" t="s">
        <v>44</v>
      </c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79"/>
      <c r="BJ52" s="79"/>
      <c r="BK52" s="79"/>
      <c r="BL52" s="79"/>
      <c r="BM52" s="79"/>
    </row>
    <row r="53" spans="1:65" s="5" customFormat="1" ht="25.5" customHeight="1">
      <c r="A53" s="78"/>
      <c r="B53" s="78"/>
      <c r="C53" s="78"/>
      <c r="D53" s="78"/>
      <c r="E53" s="78"/>
      <c r="F53" s="78"/>
      <c r="G53" s="33">
        <v>1412220</v>
      </c>
      <c r="H53" s="34"/>
      <c r="I53" s="34"/>
      <c r="J53" s="34"/>
      <c r="K53" s="34"/>
      <c r="L53" s="67"/>
      <c r="M53" s="81" t="s">
        <v>78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3"/>
      <c r="Z53" s="79" t="s">
        <v>44</v>
      </c>
      <c r="AA53" s="79"/>
      <c r="AB53" s="79"/>
      <c r="AC53" s="79"/>
      <c r="AD53" s="79"/>
      <c r="AE53" s="28" t="s">
        <v>44</v>
      </c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79"/>
      <c r="BJ53" s="79"/>
      <c r="BK53" s="79"/>
      <c r="BL53" s="79"/>
      <c r="BM53" s="79"/>
    </row>
    <row r="54" spans="1:65" s="5" customFormat="1" ht="12.75" customHeight="1">
      <c r="A54" s="78"/>
      <c r="B54" s="78"/>
      <c r="C54" s="78"/>
      <c r="D54" s="78"/>
      <c r="E54" s="78"/>
      <c r="F54" s="78"/>
      <c r="G54" s="33">
        <v>1412220</v>
      </c>
      <c r="H54" s="34"/>
      <c r="I54" s="34"/>
      <c r="J54" s="34"/>
      <c r="K54" s="34"/>
      <c r="L54" s="67"/>
      <c r="M54" s="81" t="s">
        <v>48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3"/>
      <c r="Z54" s="79" t="s">
        <v>44</v>
      </c>
      <c r="AA54" s="79"/>
      <c r="AB54" s="79"/>
      <c r="AC54" s="79"/>
      <c r="AD54" s="79"/>
      <c r="AE54" s="28" t="s">
        <v>44</v>
      </c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79"/>
      <c r="BJ54" s="79"/>
      <c r="BK54" s="79"/>
      <c r="BL54" s="79"/>
      <c r="BM54" s="79"/>
    </row>
    <row r="55" spans="1:65" ht="23.25" customHeight="1">
      <c r="A55" s="52"/>
      <c r="B55" s="52"/>
      <c r="C55" s="52"/>
      <c r="D55" s="52"/>
      <c r="E55" s="52"/>
      <c r="F55" s="52"/>
      <c r="G55" s="54">
        <v>1412220</v>
      </c>
      <c r="H55" s="55"/>
      <c r="I55" s="55"/>
      <c r="J55" s="55"/>
      <c r="K55" s="55"/>
      <c r="L55" s="56"/>
      <c r="M55" s="63" t="s">
        <v>49</v>
      </c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4"/>
      <c r="Z55" s="105" t="s">
        <v>50</v>
      </c>
      <c r="AA55" s="105"/>
      <c r="AB55" s="105"/>
      <c r="AC55" s="105"/>
      <c r="AD55" s="105"/>
      <c r="AE55" s="180" t="s">
        <v>84</v>
      </c>
      <c r="AF55" s="181"/>
      <c r="AG55" s="181"/>
      <c r="AH55" s="181"/>
      <c r="AI55" s="181"/>
      <c r="AJ55" s="181"/>
      <c r="AK55" s="181"/>
      <c r="AL55" s="181"/>
      <c r="AM55" s="181"/>
      <c r="AN55" s="182"/>
      <c r="AO55" s="131" t="s">
        <v>122</v>
      </c>
      <c r="AP55" s="132"/>
      <c r="AQ55" s="132"/>
      <c r="AR55" s="132"/>
      <c r="AS55" s="132"/>
      <c r="AT55" s="132"/>
      <c r="AU55" s="132"/>
      <c r="AV55" s="132"/>
      <c r="AW55" s="132"/>
      <c r="AX55" s="133"/>
      <c r="AY55" s="139">
        <v>1</v>
      </c>
      <c r="AZ55" s="140"/>
      <c r="BA55" s="140"/>
      <c r="BB55" s="140"/>
      <c r="BC55" s="140"/>
      <c r="BD55" s="140"/>
      <c r="BE55" s="140"/>
      <c r="BF55" s="140"/>
      <c r="BG55" s="140"/>
      <c r="BH55" s="141"/>
      <c r="BI55" s="22">
        <f>AY55-AO55</f>
        <v>0</v>
      </c>
      <c r="BJ55" s="22"/>
      <c r="BK55" s="22"/>
      <c r="BL55" s="22"/>
      <c r="BM55" s="22"/>
    </row>
    <row r="56" spans="1:65" ht="12.75" customHeight="1">
      <c r="A56" s="52"/>
      <c r="B56" s="52"/>
      <c r="C56" s="52"/>
      <c r="D56" s="52"/>
      <c r="E56" s="52"/>
      <c r="F56" s="52"/>
      <c r="G56" s="54">
        <v>1412220</v>
      </c>
      <c r="H56" s="55"/>
      <c r="I56" s="55"/>
      <c r="J56" s="55"/>
      <c r="K56" s="55"/>
      <c r="L56" s="56"/>
      <c r="M56" s="63" t="s">
        <v>52</v>
      </c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4"/>
      <c r="Z56" s="105" t="s">
        <v>50</v>
      </c>
      <c r="AA56" s="105"/>
      <c r="AB56" s="105"/>
      <c r="AC56" s="105"/>
      <c r="AD56" s="105"/>
      <c r="AE56" s="63" t="s">
        <v>51</v>
      </c>
      <c r="AF56" s="103"/>
      <c r="AG56" s="103"/>
      <c r="AH56" s="103"/>
      <c r="AI56" s="103"/>
      <c r="AJ56" s="103"/>
      <c r="AK56" s="103"/>
      <c r="AL56" s="103"/>
      <c r="AM56" s="103"/>
      <c r="AN56" s="104"/>
      <c r="AO56" s="57" t="s">
        <v>123</v>
      </c>
      <c r="AP56" s="58"/>
      <c r="AQ56" s="58"/>
      <c r="AR56" s="58"/>
      <c r="AS56" s="58"/>
      <c r="AT56" s="58"/>
      <c r="AU56" s="58"/>
      <c r="AV56" s="58"/>
      <c r="AW56" s="58"/>
      <c r="AX56" s="59"/>
      <c r="AY56" s="57">
        <v>17</v>
      </c>
      <c r="AZ56" s="58"/>
      <c r="BA56" s="58"/>
      <c r="BB56" s="58"/>
      <c r="BC56" s="58"/>
      <c r="BD56" s="58"/>
      <c r="BE56" s="58"/>
      <c r="BF56" s="58"/>
      <c r="BG56" s="58"/>
      <c r="BH56" s="59"/>
      <c r="BI56" s="22">
        <f>AY56-AO56</f>
        <v>-1</v>
      </c>
      <c r="BJ56" s="22"/>
      <c r="BK56" s="22"/>
      <c r="BL56" s="22"/>
      <c r="BM56" s="22"/>
    </row>
    <row r="57" spans="1:65" s="5" customFormat="1" ht="30" customHeight="1">
      <c r="A57" s="52"/>
      <c r="B57" s="52"/>
      <c r="C57" s="52"/>
      <c r="D57" s="52"/>
      <c r="E57" s="52"/>
      <c r="F57" s="52"/>
      <c r="G57" s="54"/>
      <c r="H57" s="55"/>
      <c r="I57" s="55"/>
      <c r="J57" s="55"/>
      <c r="K57" s="55"/>
      <c r="L57" s="56"/>
      <c r="M57" s="63" t="s">
        <v>72</v>
      </c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4"/>
      <c r="Z57" s="105" t="s">
        <v>50</v>
      </c>
      <c r="AA57" s="105"/>
      <c r="AB57" s="105"/>
      <c r="AC57" s="105"/>
      <c r="AD57" s="105"/>
      <c r="AE57" s="63" t="s">
        <v>73</v>
      </c>
      <c r="AF57" s="103"/>
      <c r="AG57" s="103"/>
      <c r="AH57" s="103"/>
      <c r="AI57" s="103"/>
      <c r="AJ57" s="103"/>
      <c r="AK57" s="103"/>
      <c r="AL57" s="103"/>
      <c r="AM57" s="103"/>
      <c r="AN57" s="104"/>
      <c r="AO57" s="57" t="s">
        <v>121</v>
      </c>
      <c r="AP57" s="58"/>
      <c r="AQ57" s="58"/>
      <c r="AR57" s="58"/>
      <c r="AS57" s="58"/>
      <c r="AT57" s="58"/>
      <c r="AU57" s="58"/>
      <c r="AV57" s="58"/>
      <c r="AW57" s="58"/>
      <c r="AX57" s="59"/>
      <c r="AY57" s="121">
        <v>6</v>
      </c>
      <c r="AZ57" s="122"/>
      <c r="BA57" s="122"/>
      <c r="BB57" s="122"/>
      <c r="BC57" s="122"/>
      <c r="BD57" s="122"/>
      <c r="BE57" s="122"/>
      <c r="BF57" s="122"/>
      <c r="BG57" s="122"/>
      <c r="BH57" s="123"/>
      <c r="BI57" s="22">
        <f>AY57-AO57</f>
        <v>0</v>
      </c>
      <c r="BJ57" s="22"/>
      <c r="BK57" s="22"/>
      <c r="BL57" s="22"/>
      <c r="BM57" s="22"/>
    </row>
    <row r="58" spans="1:65" s="5" customFormat="1" ht="27" customHeight="1">
      <c r="A58" s="52"/>
      <c r="B58" s="52"/>
      <c r="C58" s="52"/>
      <c r="D58" s="52"/>
      <c r="E58" s="52"/>
      <c r="F58" s="52"/>
      <c r="G58" s="54"/>
      <c r="H58" s="55"/>
      <c r="I58" s="55"/>
      <c r="J58" s="55"/>
      <c r="K58" s="55"/>
      <c r="L58" s="56"/>
      <c r="M58" s="63" t="s">
        <v>71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4"/>
      <c r="Z58" s="105" t="s">
        <v>64</v>
      </c>
      <c r="AA58" s="105"/>
      <c r="AB58" s="105"/>
      <c r="AC58" s="105"/>
      <c r="AD58" s="105"/>
      <c r="AE58" s="63" t="s">
        <v>70</v>
      </c>
      <c r="AF58" s="103"/>
      <c r="AG58" s="103"/>
      <c r="AH58" s="103"/>
      <c r="AI58" s="103"/>
      <c r="AJ58" s="103"/>
      <c r="AK58" s="103"/>
      <c r="AL58" s="103"/>
      <c r="AM58" s="103"/>
      <c r="AN58" s="104"/>
      <c r="AO58" s="57" t="s">
        <v>124</v>
      </c>
      <c r="AP58" s="58"/>
      <c r="AQ58" s="58"/>
      <c r="AR58" s="58"/>
      <c r="AS58" s="58"/>
      <c r="AT58" s="58"/>
      <c r="AU58" s="58"/>
      <c r="AV58" s="58"/>
      <c r="AW58" s="58"/>
      <c r="AX58" s="59"/>
      <c r="AY58" s="57">
        <v>47</v>
      </c>
      <c r="AZ58" s="58"/>
      <c r="BA58" s="58"/>
      <c r="BB58" s="58"/>
      <c r="BC58" s="58"/>
      <c r="BD58" s="58"/>
      <c r="BE58" s="58"/>
      <c r="BF58" s="58"/>
      <c r="BG58" s="58"/>
      <c r="BH58" s="59"/>
      <c r="BI58" s="22">
        <f>AY58-AO58</f>
        <v>0</v>
      </c>
      <c r="BJ58" s="22"/>
      <c r="BK58" s="22"/>
      <c r="BL58" s="22"/>
      <c r="BM58" s="22"/>
    </row>
    <row r="59" spans="1:65" s="5" customFormat="1" ht="14.25" customHeight="1">
      <c r="A59" s="60" t="s">
        <v>142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2"/>
    </row>
    <row r="60" spans="1:65" s="5" customFormat="1" ht="12.75" customHeight="1">
      <c r="A60" s="78"/>
      <c r="B60" s="78"/>
      <c r="C60" s="78"/>
      <c r="D60" s="78"/>
      <c r="E60" s="78"/>
      <c r="F60" s="78"/>
      <c r="G60" s="33"/>
      <c r="H60" s="34"/>
      <c r="I60" s="34"/>
      <c r="J60" s="34"/>
      <c r="K60" s="34"/>
      <c r="L60" s="67"/>
      <c r="M60" s="81" t="s">
        <v>53</v>
      </c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79" t="s">
        <v>44</v>
      </c>
      <c r="AA60" s="79"/>
      <c r="AB60" s="79"/>
      <c r="AC60" s="79"/>
      <c r="AD60" s="79"/>
      <c r="AE60" s="81" t="s">
        <v>44</v>
      </c>
      <c r="AF60" s="82"/>
      <c r="AG60" s="82"/>
      <c r="AH60" s="82"/>
      <c r="AI60" s="82"/>
      <c r="AJ60" s="82"/>
      <c r="AK60" s="82"/>
      <c r="AL60" s="82"/>
      <c r="AM60" s="82"/>
      <c r="AN60" s="83"/>
      <c r="AO60" s="84"/>
      <c r="AP60" s="85"/>
      <c r="AQ60" s="85"/>
      <c r="AR60" s="85"/>
      <c r="AS60" s="85"/>
      <c r="AT60" s="85"/>
      <c r="AU60" s="85"/>
      <c r="AV60" s="85"/>
      <c r="AW60" s="85"/>
      <c r="AX60" s="86"/>
      <c r="AY60" s="84"/>
      <c r="AZ60" s="85"/>
      <c r="BA60" s="85"/>
      <c r="BB60" s="85"/>
      <c r="BC60" s="85"/>
      <c r="BD60" s="85"/>
      <c r="BE60" s="85"/>
      <c r="BF60" s="85"/>
      <c r="BG60" s="85"/>
      <c r="BH60" s="86"/>
      <c r="BI60" s="22">
        <f t="shared" ref="BI60:BI89" si="0">AY60-AO60</f>
        <v>0</v>
      </c>
      <c r="BJ60" s="22"/>
      <c r="BK60" s="22"/>
      <c r="BL60" s="22"/>
      <c r="BM60" s="22"/>
    </row>
    <row r="61" spans="1:65" ht="12.75" customHeight="1">
      <c r="A61" s="52"/>
      <c r="B61" s="52"/>
      <c r="C61" s="52"/>
      <c r="D61" s="52"/>
      <c r="E61" s="52"/>
      <c r="F61" s="52"/>
      <c r="G61" s="54"/>
      <c r="H61" s="55"/>
      <c r="I61" s="55"/>
      <c r="J61" s="55"/>
      <c r="K61" s="55"/>
      <c r="L61" s="56"/>
      <c r="M61" s="63" t="s">
        <v>85</v>
      </c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105" t="s">
        <v>50</v>
      </c>
      <c r="AA61" s="105"/>
      <c r="AB61" s="105"/>
      <c r="AC61" s="105"/>
      <c r="AD61" s="105"/>
      <c r="AE61" s="63" t="s">
        <v>86</v>
      </c>
      <c r="AF61" s="103"/>
      <c r="AG61" s="103"/>
      <c r="AH61" s="103"/>
      <c r="AI61" s="103"/>
      <c r="AJ61" s="103"/>
      <c r="AK61" s="103"/>
      <c r="AL61" s="103"/>
      <c r="AM61" s="103"/>
      <c r="AN61" s="104"/>
      <c r="AO61" s="57" t="s">
        <v>125</v>
      </c>
      <c r="AP61" s="58"/>
      <c r="AQ61" s="58"/>
      <c r="AR61" s="58"/>
      <c r="AS61" s="58"/>
      <c r="AT61" s="58"/>
      <c r="AU61" s="58"/>
      <c r="AV61" s="58"/>
      <c r="AW61" s="58"/>
      <c r="AX61" s="59"/>
      <c r="AY61" s="121">
        <v>169</v>
      </c>
      <c r="AZ61" s="122"/>
      <c r="BA61" s="122"/>
      <c r="BB61" s="122"/>
      <c r="BC61" s="122"/>
      <c r="BD61" s="122"/>
      <c r="BE61" s="122"/>
      <c r="BF61" s="122"/>
      <c r="BG61" s="122"/>
      <c r="BH61" s="123"/>
      <c r="BI61" s="22">
        <f t="shared" si="0"/>
        <v>0</v>
      </c>
      <c r="BJ61" s="22"/>
      <c r="BK61" s="22"/>
      <c r="BL61" s="22"/>
      <c r="BM61" s="22"/>
    </row>
    <row r="62" spans="1:65" ht="12.75" customHeight="1">
      <c r="A62" s="52"/>
      <c r="B62" s="52"/>
      <c r="C62" s="52"/>
      <c r="D62" s="52"/>
      <c r="E62" s="52"/>
      <c r="F62" s="52"/>
      <c r="G62" s="54"/>
      <c r="H62" s="55"/>
      <c r="I62" s="55"/>
      <c r="J62" s="55"/>
      <c r="K62" s="55"/>
      <c r="L62" s="56"/>
      <c r="M62" s="63" t="s">
        <v>87</v>
      </c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5" t="s">
        <v>50</v>
      </c>
      <c r="AA62" s="105"/>
      <c r="AB62" s="105"/>
      <c r="AC62" s="105"/>
      <c r="AD62" s="105"/>
      <c r="AE62" s="63" t="s">
        <v>86</v>
      </c>
      <c r="AF62" s="183"/>
      <c r="AG62" s="183"/>
      <c r="AH62" s="183"/>
      <c r="AI62" s="183"/>
      <c r="AJ62" s="183"/>
      <c r="AK62" s="183"/>
      <c r="AL62" s="183"/>
      <c r="AM62" s="183"/>
      <c r="AN62" s="184"/>
      <c r="AO62" s="57" t="s">
        <v>126</v>
      </c>
      <c r="AP62" s="126"/>
      <c r="AQ62" s="126"/>
      <c r="AR62" s="126"/>
      <c r="AS62" s="126"/>
      <c r="AT62" s="126"/>
      <c r="AU62" s="126"/>
      <c r="AV62" s="126"/>
      <c r="AW62" s="126"/>
      <c r="AX62" s="127"/>
      <c r="AY62" s="121">
        <v>12</v>
      </c>
      <c r="AZ62" s="124"/>
      <c r="BA62" s="124"/>
      <c r="BB62" s="124"/>
      <c r="BC62" s="124"/>
      <c r="BD62" s="124"/>
      <c r="BE62" s="124"/>
      <c r="BF62" s="124"/>
      <c r="BG62" s="124"/>
      <c r="BH62" s="125"/>
      <c r="BI62" s="22">
        <f t="shared" si="0"/>
        <v>0</v>
      </c>
      <c r="BJ62" s="22"/>
      <c r="BK62" s="22"/>
      <c r="BL62" s="22"/>
      <c r="BM62" s="22"/>
    </row>
    <row r="63" spans="1:65" ht="38.25" customHeight="1">
      <c r="A63" s="52"/>
      <c r="B63" s="52"/>
      <c r="C63" s="52"/>
      <c r="D63" s="52"/>
      <c r="E63" s="52"/>
      <c r="F63" s="52"/>
      <c r="G63" s="54"/>
      <c r="H63" s="55"/>
      <c r="I63" s="55"/>
      <c r="J63" s="55"/>
      <c r="K63" s="55"/>
      <c r="L63" s="56"/>
      <c r="M63" s="63" t="s">
        <v>88</v>
      </c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5" t="s">
        <v>50</v>
      </c>
      <c r="AA63" s="105"/>
      <c r="AB63" s="105"/>
      <c r="AC63" s="105"/>
      <c r="AD63" s="105"/>
      <c r="AE63" s="63" t="s">
        <v>55</v>
      </c>
      <c r="AF63" s="103"/>
      <c r="AG63" s="103"/>
      <c r="AH63" s="103"/>
      <c r="AI63" s="103"/>
      <c r="AJ63" s="103"/>
      <c r="AK63" s="103"/>
      <c r="AL63" s="103"/>
      <c r="AM63" s="103"/>
      <c r="AN63" s="104"/>
      <c r="AO63" s="57" t="s">
        <v>127</v>
      </c>
      <c r="AP63" s="58"/>
      <c r="AQ63" s="58"/>
      <c r="AR63" s="58"/>
      <c r="AS63" s="58"/>
      <c r="AT63" s="58"/>
      <c r="AU63" s="58"/>
      <c r="AV63" s="58"/>
      <c r="AW63" s="58"/>
      <c r="AX63" s="59"/>
      <c r="AY63" s="121">
        <v>1933</v>
      </c>
      <c r="AZ63" s="122"/>
      <c r="BA63" s="122"/>
      <c r="BB63" s="122"/>
      <c r="BC63" s="122"/>
      <c r="BD63" s="122"/>
      <c r="BE63" s="122"/>
      <c r="BF63" s="122"/>
      <c r="BG63" s="122"/>
      <c r="BH63" s="123"/>
      <c r="BI63" s="22">
        <f t="shared" si="0"/>
        <v>-211</v>
      </c>
      <c r="BJ63" s="22"/>
      <c r="BK63" s="22"/>
      <c r="BL63" s="22"/>
      <c r="BM63" s="22"/>
    </row>
    <row r="64" spans="1:65" ht="25.5" customHeight="1">
      <c r="A64" s="97"/>
      <c r="B64" s="98"/>
      <c r="C64" s="98"/>
      <c r="D64" s="98"/>
      <c r="E64" s="98"/>
      <c r="F64" s="99"/>
      <c r="G64" s="54"/>
      <c r="H64" s="55"/>
      <c r="I64" s="55"/>
      <c r="J64" s="55"/>
      <c r="K64" s="55"/>
      <c r="L64" s="56"/>
      <c r="M64" s="63" t="s">
        <v>89</v>
      </c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4"/>
      <c r="Z64" s="54" t="s">
        <v>50</v>
      </c>
      <c r="AA64" s="55"/>
      <c r="AB64" s="55"/>
      <c r="AC64" s="55"/>
      <c r="AD64" s="56"/>
      <c r="AE64" s="63" t="s">
        <v>86</v>
      </c>
      <c r="AF64" s="183"/>
      <c r="AG64" s="183"/>
      <c r="AH64" s="183"/>
      <c r="AI64" s="183"/>
      <c r="AJ64" s="183"/>
      <c r="AK64" s="183"/>
      <c r="AL64" s="183"/>
      <c r="AM64" s="183"/>
      <c r="AN64" s="184"/>
      <c r="AO64" s="57" t="s">
        <v>128</v>
      </c>
      <c r="AP64" s="126"/>
      <c r="AQ64" s="126"/>
      <c r="AR64" s="126"/>
      <c r="AS64" s="126"/>
      <c r="AT64" s="126"/>
      <c r="AU64" s="126"/>
      <c r="AV64" s="126"/>
      <c r="AW64" s="126"/>
      <c r="AX64" s="127"/>
      <c r="AY64" s="121">
        <v>114</v>
      </c>
      <c r="AZ64" s="124"/>
      <c r="BA64" s="124"/>
      <c r="BB64" s="124"/>
      <c r="BC64" s="124"/>
      <c r="BD64" s="124"/>
      <c r="BE64" s="124"/>
      <c r="BF64" s="124"/>
      <c r="BG64" s="124"/>
      <c r="BH64" s="125"/>
      <c r="BI64" s="22">
        <f t="shared" si="0"/>
        <v>-197</v>
      </c>
      <c r="BJ64" s="22"/>
      <c r="BK64" s="22"/>
      <c r="BL64" s="22"/>
      <c r="BM64" s="22"/>
    </row>
    <row r="65" spans="1:65" ht="24.75" customHeight="1">
      <c r="A65" s="52"/>
      <c r="B65" s="52"/>
      <c r="C65" s="52"/>
      <c r="D65" s="52"/>
      <c r="E65" s="52"/>
      <c r="F65" s="52"/>
      <c r="G65" s="54"/>
      <c r="H65" s="55"/>
      <c r="I65" s="55"/>
      <c r="J65" s="55"/>
      <c r="K65" s="55"/>
      <c r="L65" s="56"/>
      <c r="M65" s="63" t="s">
        <v>69</v>
      </c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 t="s">
        <v>68</v>
      </c>
      <c r="AA65" s="105"/>
      <c r="AB65" s="105"/>
      <c r="AC65" s="105"/>
      <c r="AD65" s="105"/>
      <c r="AE65" s="63" t="s">
        <v>73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7" t="s">
        <v>121</v>
      </c>
      <c r="AP65" s="58"/>
      <c r="AQ65" s="58"/>
      <c r="AR65" s="58"/>
      <c r="AS65" s="58"/>
      <c r="AT65" s="58"/>
      <c r="AU65" s="58"/>
      <c r="AV65" s="58"/>
      <c r="AW65" s="58"/>
      <c r="AX65" s="59"/>
      <c r="AY65" s="121">
        <v>6</v>
      </c>
      <c r="AZ65" s="122"/>
      <c r="BA65" s="122"/>
      <c r="BB65" s="122"/>
      <c r="BC65" s="122"/>
      <c r="BD65" s="122"/>
      <c r="BE65" s="122"/>
      <c r="BF65" s="122"/>
      <c r="BG65" s="122"/>
      <c r="BH65" s="123"/>
      <c r="BI65" s="22">
        <f t="shared" si="0"/>
        <v>0</v>
      </c>
      <c r="BJ65" s="22"/>
      <c r="BK65" s="22"/>
      <c r="BL65" s="22"/>
      <c r="BM65" s="22"/>
    </row>
    <row r="66" spans="1:65" s="5" customFormat="1" ht="14.25" customHeight="1">
      <c r="A66" s="60" t="s">
        <v>143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2"/>
    </row>
    <row r="67" spans="1:65" s="5" customFormat="1" ht="12.75" customHeight="1">
      <c r="A67" s="78"/>
      <c r="B67" s="78"/>
      <c r="C67" s="78"/>
      <c r="D67" s="78"/>
      <c r="E67" s="78"/>
      <c r="F67" s="78"/>
      <c r="G67" s="33"/>
      <c r="H67" s="34"/>
      <c r="I67" s="34"/>
      <c r="J67" s="34"/>
      <c r="K67" s="34"/>
      <c r="L67" s="67"/>
      <c r="M67" s="81" t="s">
        <v>56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9" t="s">
        <v>44</v>
      </c>
      <c r="AA67" s="79"/>
      <c r="AB67" s="79"/>
      <c r="AC67" s="79"/>
      <c r="AD67" s="79"/>
      <c r="AE67" s="81" t="s">
        <v>44</v>
      </c>
      <c r="AF67" s="82"/>
      <c r="AG67" s="82"/>
      <c r="AH67" s="82"/>
      <c r="AI67" s="82"/>
      <c r="AJ67" s="82"/>
      <c r="AK67" s="82"/>
      <c r="AL67" s="82"/>
      <c r="AM67" s="82"/>
      <c r="AN67" s="83"/>
      <c r="AO67" s="84"/>
      <c r="AP67" s="85"/>
      <c r="AQ67" s="85"/>
      <c r="AR67" s="85"/>
      <c r="AS67" s="85"/>
      <c r="AT67" s="85"/>
      <c r="AU67" s="85"/>
      <c r="AV67" s="85"/>
      <c r="AW67" s="85"/>
      <c r="AX67" s="86"/>
      <c r="AY67" s="84"/>
      <c r="AZ67" s="85"/>
      <c r="BA67" s="85"/>
      <c r="BB67" s="85"/>
      <c r="BC67" s="85"/>
      <c r="BD67" s="85"/>
      <c r="BE67" s="85"/>
      <c r="BF67" s="85"/>
      <c r="BG67" s="85"/>
      <c r="BH67" s="86"/>
      <c r="BI67" s="22">
        <f t="shared" si="0"/>
        <v>0</v>
      </c>
      <c r="BJ67" s="22"/>
      <c r="BK67" s="22"/>
      <c r="BL67" s="22"/>
      <c r="BM67" s="22"/>
    </row>
    <row r="68" spans="1:65" ht="51" customHeight="1">
      <c r="A68" s="52"/>
      <c r="B68" s="52"/>
      <c r="C68" s="52"/>
      <c r="D68" s="52"/>
      <c r="E68" s="52"/>
      <c r="F68" s="52"/>
      <c r="G68" s="54"/>
      <c r="H68" s="55"/>
      <c r="I68" s="55"/>
      <c r="J68" s="55"/>
      <c r="K68" s="55"/>
      <c r="L68" s="56"/>
      <c r="M68" s="63" t="s">
        <v>90</v>
      </c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5" t="s">
        <v>50</v>
      </c>
      <c r="AA68" s="105"/>
      <c r="AB68" s="105"/>
      <c r="AC68" s="105"/>
      <c r="AD68" s="105"/>
      <c r="AE68" s="63" t="s">
        <v>57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7" t="s">
        <v>129</v>
      </c>
      <c r="AP68" s="58"/>
      <c r="AQ68" s="58"/>
      <c r="AR68" s="58"/>
      <c r="AS68" s="58"/>
      <c r="AT68" s="58"/>
      <c r="AU68" s="58"/>
      <c r="AV68" s="58"/>
      <c r="AW68" s="58"/>
      <c r="AX68" s="59"/>
      <c r="AY68" s="121">
        <f>AY63/AY56*4</f>
        <v>454.8235294117647</v>
      </c>
      <c r="AZ68" s="122"/>
      <c r="BA68" s="122"/>
      <c r="BB68" s="122"/>
      <c r="BC68" s="122"/>
      <c r="BD68" s="122"/>
      <c r="BE68" s="122"/>
      <c r="BF68" s="122"/>
      <c r="BG68" s="122"/>
      <c r="BH68" s="123"/>
      <c r="BI68" s="23">
        <f t="shared" si="0"/>
        <v>-21.176470588235304</v>
      </c>
      <c r="BJ68" s="23"/>
      <c r="BK68" s="23"/>
      <c r="BL68" s="23"/>
      <c r="BM68" s="23"/>
    </row>
    <row r="69" spans="1:65" ht="12.75" customHeight="1">
      <c r="A69" s="52"/>
      <c r="B69" s="52"/>
      <c r="C69" s="52"/>
      <c r="D69" s="52"/>
      <c r="E69" s="52"/>
      <c r="F69" s="52"/>
      <c r="G69" s="54"/>
      <c r="H69" s="55"/>
      <c r="I69" s="55"/>
      <c r="J69" s="55"/>
      <c r="K69" s="55"/>
      <c r="L69" s="56"/>
      <c r="M69" s="63" t="s">
        <v>91</v>
      </c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105" t="s">
        <v>50</v>
      </c>
      <c r="AA69" s="105"/>
      <c r="AB69" s="105"/>
      <c r="AC69" s="105"/>
      <c r="AD69" s="105"/>
      <c r="AE69" s="63" t="s">
        <v>57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7" t="s">
        <v>130</v>
      </c>
      <c r="AP69" s="58"/>
      <c r="AQ69" s="58"/>
      <c r="AR69" s="58"/>
      <c r="AS69" s="58"/>
      <c r="AT69" s="58"/>
      <c r="AU69" s="58"/>
      <c r="AV69" s="58"/>
      <c r="AW69" s="58"/>
      <c r="AX69" s="59"/>
      <c r="AY69" s="121">
        <f>AY61/AY56*4</f>
        <v>39.764705882352942</v>
      </c>
      <c r="AZ69" s="122"/>
      <c r="BA69" s="122"/>
      <c r="BB69" s="122"/>
      <c r="BC69" s="122"/>
      <c r="BD69" s="122"/>
      <c r="BE69" s="122"/>
      <c r="BF69" s="122"/>
      <c r="BG69" s="122"/>
      <c r="BH69" s="123"/>
      <c r="BI69" s="22">
        <f t="shared" si="0"/>
        <v>1.764705882352942</v>
      </c>
      <c r="BJ69" s="22"/>
      <c r="BK69" s="22"/>
      <c r="BL69" s="22"/>
      <c r="BM69" s="22"/>
    </row>
    <row r="70" spans="1:65" ht="28.5" customHeight="1">
      <c r="A70" s="52"/>
      <c r="B70" s="52"/>
      <c r="C70" s="52"/>
      <c r="D70" s="52"/>
      <c r="E70" s="52"/>
      <c r="F70" s="52"/>
      <c r="G70" s="54"/>
      <c r="H70" s="55"/>
      <c r="I70" s="55"/>
      <c r="J70" s="55"/>
      <c r="K70" s="55"/>
      <c r="L70" s="56"/>
      <c r="M70" s="63" t="s">
        <v>67</v>
      </c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105" t="s">
        <v>64</v>
      </c>
      <c r="AA70" s="105"/>
      <c r="AB70" s="105"/>
      <c r="AC70" s="105"/>
      <c r="AD70" s="105"/>
      <c r="AE70" s="63" t="s">
        <v>63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7" t="s">
        <v>131</v>
      </c>
      <c r="AP70" s="58"/>
      <c r="AQ70" s="58"/>
      <c r="AR70" s="58"/>
      <c r="AS70" s="58"/>
      <c r="AT70" s="58"/>
      <c r="AU70" s="58"/>
      <c r="AV70" s="58"/>
      <c r="AW70" s="58"/>
      <c r="AX70" s="59"/>
      <c r="AY70" s="128">
        <f>AY58/AY65</f>
        <v>7.833333333333333</v>
      </c>
      <c r="AZ70" s="129"/>
      <c r="BA70" s="129"/>
      <c r="BB70" s="129"/>
      <c r="BC70" s="129"/>
      <c r="BD70" s="129"/>
      <c r="BE70" s="129"/>
      <c r="BF70" s="129"/>
      <c r="BG70" s="129"/>
      <c r="BH70" s="130"/>
      <c r="BI70" s="120">
        <f t="shared" si="0"/>
        <v>3.3333333333333215E-2</v>
      </c>
      <c r="BJ70" s="120"/>
      <c r="BK70" s="120"/>
      <c r="BL70" s="120"/>
      <c r="BM70" s="120"/>
    </row>
    <row r="71" spans="1:65" s="5" customFormat="1" ht="14.25" customHeight="1">
      <c r="A71" s="60" t="s">
        <v>143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2"/>
    </row>
    <row r="72" spans="1:65" s="5" customFormat="1" ht="38.25" customHeight="1">
      <c r="A72" s="78"/>
      <c r="B72" s="78"/>
      <c r="C72" s="78"/>
      <c r="D72" s="78"/>
      <c r="E72" s="78"/>
      <c r="F72" s="78"/>
      <c r="G72" s="33"/>
      <c r="H72" s="34"/>
      <c r="I72" s="34"/>
      <c r="J72" s="34"/>
      <c r="K72" s="34"/>
      <c r="L72" s="67"/>
      <c r="M72" s="81" t="s">
        <v>80</v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79" t="s">
        <v>44</v>
      </c>
      <c r="AA72" s="79"/>
      <c r="AB72" s="79"/>
      <c r="AC72" s="79"/>
      <c r="AD72" s="79"/>
      <c r="AE72" s="81" t="s">
        <v>44</v>
      </c>
      <c r="AF72" s="82"/>
      <c r="AG72" s="82"/>
      <c r="AH72" s="82"/>
      <c r="AI72" s="82"/>
      <c r="AJ72" s="82"/>
      <c r="AK72" s="82"/>
      <c r="AL72" s="82"/>
      <c r="AM72" s="82"/>
      <c r="AN72" s="83"/>
      <c r="AO72" s="84"/>
      <c r="AP72" s="85"/>
      <c r="AQ72" s="85"/>
      <c r="AR72" s="85"/>
      <c r="AS72" s="85"/>
      <c r="AT72" s="85"/>
      <c r="AU72" s="85"/>
      <c r="AV72" s="85"/>
      <c r="AW72" s="85"/>
      <c r="AX72" s="86"/>
      <c r="AY72" s="84"/>
      <c r="AZ72" s="85"/>
      <c r="BA72" s="85"/>
      <c r="BB72" s="85"/>
      <c r="BC72" s="85"/>
      <c r="BD72" s="85"/>
      <c r="BE72" s="85"/>
      <c r="BF72" s="85"/>
      <c r="BG72" s="85"/>
      <c r="BH72" s="86"/>
      <c r="BI72" s="22"/>
      <c r="BJ72" s="22"/>
      <c r="BK72" s="22"/>
      <c r="BL72" s="22"/>
      <c r="BM72" s="22"/>
    </row>
    <row r="73" spans="1:65" s="5" customFormat="1" ht="12.75" customHeight="1">
      <c r="A73" s="78"/>
      <c r="B73" s="78"/>
      <c r="C73" s="78"/>
      <c r="D73" s="78"/>
      <c r="E73" s="78"/>
      <c r="F73" s="78"/>
      <c r="G73" s="33"/>
      <c r="H73" s="34"/>
      <c r="I73" s="34"/>
      <c r="J73" s="34"/>
      <c r="K73" s="34"/>
      <c r="L73" s="67"/>
      <c r="M73" s="112" t="s">
        <v>48</v>
      </c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118" t="s">
        <v>44</v>
      </c>
      <c r="AA73" s="118"/>
      <c r="AB73" s="118"/>
      <c r="AC73" s="118"/>
      <c r="AD73" s="118"/>
      <c r="AE73" s="112" t="s">
        <v>44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115"/>
      <c r="AP73" s="116"/>
      <c r="AQ73" s="116"/>
      <c r="AR73" s="116"/>
      <c r="AS73" s="116"/>
      <c r="AT73" s="116"/>
      <c r="AU73" s="116"/>
      <c r="AV73" s="116"/>
      <c r="AW73" s="116"/>
      <c r="AX73" s="117"/>
      <c r="AY73" s="115"/>
      <c r="AZ73" s="116"/>
      <c r="BA73" s="116"/>
      <c r="BB73" s="116"/>
      <c r="BC73" s="116"/>
      <c r="BD73" s="116"/>
      <c r="BE73" s="116"/>
      <c r="BF73" s="116"/>
      <c r="BG73" s="116"/>
      <c r="BH73" s="117"/>
      <c r="BI73" s="22"/>
      <c r="BJ73" s="22"/>
      <c r="BK73" s="22"/>
      <c r="BL73" s="22"/>
      <c r="BM73" s="22"/>
    </row>
    <row r="74" spans="1:65" ht="38.25" customHeight="1">
      <c r="A74" s="52"/>
      <c r="B74" s="52"/>
      <c r="C74" s="52"/>
      <c r="D74" s="52"/>
      <c r="E74" s="52"/>
      <c r="F74" s="52"/>
      <c r="G74" s="54"/>
      <c r="H74" s="55"/>
      <c r="I74" s="55"/>
      <c r="J74" s="55"/>
      <c r="K74" s="55"/>
      <c r="L74" s="56"/>
      <c r="M74" s="109" t="s">
        <v>49</v>
      </c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119" t="s">
        <v>50</v>
      </c>
      <c r="AA74" s="119"/>
      <c r="AB74" s="119"/>
      <c r="AC74" s="119"/>
      <c r="AD74" s="119"/>
      <c r="AE74" s="109" t="s">
        <v>84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88" t="s">
        <v>122</v>
      </c>
      <c r="AP74" s="89"/>
      <c r="AQ74" s="89"/>
      <c r="AR74" s="89"/>
      <c r="AS74" s="89"/>
      <c r="AT74" s="89"/>
      <c r="AU74" s="89"/>
      <c r="AV74" s="89"/>
      <c r="AW74" s="89"/>
      <c r="AX74" s="90"/>
      <c r="AY74" s="88" t="s">
        <v>122</v>
      </c>
      <c r="AZ74" s="89"/>
      <c r="BA74" s="89"/>
      <c r="BB74" s="89"/>
      <c r="BC74" s="89"/>
      <c r="BD74" s="89"/>
      <c r="BE74" s="89"/>
      <c r="BF74" s="89"/>
      <c r="BG74" s="89"/>
      <c r="BH74" s="90"/>
      <c r="BI74" s="22">
        <f t="shared" si="0"/>
        <v>0</v>
      </c>
      <c r="BJ74" s="22"/>
      <c r="BK74" s="22"/>
      <c r="BL74" s="22"/>
      <c r="BM74" s="22"/>
    </row>
    <row r="75" spans="1:65" ht="25.5" customHeight="1">
      <c r="A75" s="52"/>
      <c r="B75" s="52"/>
      <c r="C75" s="52"/>
      <c r="D75" s="52"/>
      <c r="E75" s="52"/>
      <c r="F75" s="52"/>
      <c r="G75" s="54"/>
      <c r="H75" s="55"/>
      <c r="I75" s="55"/>
      <c r="J75" s="55"/>
      <c r="K75" s="55"/>
      <c r="L75" s="56"/>
      <c r="M75" s="109" t="s">
        <v>92</v>
      </c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119" t="s">
        <v>64</v>
      </c>
      <c r="AA75" s="119"/>
      <c r="AB75" s="119"/>
      <c r="AC75" s="119"/>
      <c r="AD75" s="119"/>
      <c r="AE75" s="109" t="s">
        <v>93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88" t="s">
        <v>132</v>
      </c>
      <c r="AP75" s="89"/>
      <c r="AQ75" s="89"/>
      <c r="AR75" s="89"/>
      <c r="AS75" s="89"/>
      <c r="AT75" s="89"/>
      <c r="AU75" s="89"/>
      <c r="AV75" s="89"/>
      <c r="AW75" s="89"/>
      <c r="AX75" s="90"/>
      <c r="AY75" s="88" t="s">
        <v>132</v>
      </c>
      <c r="AZ75" s="89"/>
      <c r="BA75" s="89"/>
      <c r="BB75" s="89"/>
      <c r="BC75" s="89"/>
      <c r="BD75" s="89"/>
      <c r="BE75" s="89"/>
      <c r="BF75" s="89"/>
      <c r="BG75" s="89"/>
      <c r="BH75" s="90"/>
      <c r="BI75" s="22">
        <f t="shared" si="0"/>
        <v>0</v>
      </c>
      <c r="BJ75" s="22"/>
      <c r="BK75" s="22"/>
      <c r="BL75" s="22"/>
      <c r="BM75" s="22"/>
    </row>
    <row r="76" spans="1:65" s="5" customFormat="1" ht="12.75" customHeight="1">
      <c r="A76" s="78"/>
      <c r="B76" s="78"/>
      <c r="C76" s="78"/>
      <c r="D76" s="78"/>
      <c r="E76" s="78"/>
      <c r="F76" s="78"/>
      <c r="G76" s="33"/>
      <c r="H76" s="34"/>
      <c r="I76" s="34"/>
      <c r="J76" s="34"/>
      <c r="K76" s="34"/>
      <c r="L76" s="67"/>
      <c r="M76" s="112" t="s">
        <v>53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118" t="s">
        <v>44</v>
      </c>
      <c r="AA76" s="118"/>
      <c r="AB76" s="118"/>
      <c r="AC76" s="118"/>
      <c r="AD76" s="118"/>
      <c r="AE76" s="112" t="s">
        <v>44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115"/>
      <c r="AP76" s="116"/>
      <c r="AQ76" s="116"/>
      <c r="AR76" s="116"/>
      <c r="AS76" s="116"/>
      <c r="AT76" s="116"/>
      <c r="AU76" s="116"/>
      <c r="AV76" s="116"/>
      <c r="AW76" s="116"/>
      <c r="AX76" s="117"/>
      <c r="AY76" s="115"/>
      <c r="AZ76" s="116"/>
      <c r="BA76" s="116"/>
      <c r="BB76" s="116"/>
      <c r="BC76" s="116"/>
      <c r="BD76" s="116"/>
      <c r="BE76" s="116"/>
      <c r="BF76" s="116"/>
      <c r="BG76" s="116"/>
      <c r="BH76" s="117"/>
      <c r="BI76" s="22"/>
      <c r="BJ76" s="22"/>
      <c r="BK76" s="22"/>
      <c r="BL76" s="22"/>
      <c r="BM76" s="22"/>
    </row>
    <row r="77" spans="1:65" ht="38.25" customHeight="1">
      <c r="A77" s="52"/>
      <c r="B77" s="52"/>
      <c r="C77" s="52"/>
      <c r="D77" s="52"/>
      <c r="E77" s="52"/>
      <c r="F77" s="52"/>
      <c r="G77" s="54"/>
      <c r="H77" s="55"/>
      <c r="I77" s="55"/>
      <c r="J77" s="55"/>
      <c r="K77" s="55"/>
      <c r="L77" s="56"/>
      <c r="M77" s="109" t="s">
        <v>94</v>
      </c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119" t="s">
        <v>54</v>
      </c>
      <c r="AA77" s="119"/>
      <c r="AB77" s="119"/>
      <c r="AC77" s="119"/>
      <c r="AD77" s="119"/>
      <c r="AE77" s="109" t="s">
        <v>95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88" t="s">
        <v>133</v>
      </c>
      <c r="AP77" s="89"/>
      <c r="AQ77" s="89"/>
      <c r="AR77" s="89"/>
      <c r="AS77" s="89"/>
      <c r="AT77" s="89"/>
      <c r="AU77" s="89"/>
      <c r="AV77" s="89"/>
      <c r="AW77" s="89"/>
      <c r="AX77" s="90"/>
      <c r="AY77" s="88" t="s">
        <v>137</v>
      </c>
      <c r="AZ77" s="89"/>
      <c r="BA77" s="89"/>
      <c r="BB77" s="89"/>
      <c r="BC77" s="89"/>
      <c r="BD77" s="89"/>
      <c r="BE77" s="89"/>
      <c r="BF77" s="89"/>
      <c r="BG77" s="89"/>
      <c r="BH77" s="90"/>
      <c r="BI77" s="22">
        <f t="shared" si="0"/>
        <v>151</v>
      </c>
      <c r="BJ77" s="22"/>
      <c r="BK77" s="22"/>
      <c r="BL77" s="22"/>
      <c r="BM77" s="22"/>
    </row>
    <row r="78" spans="1:65" s="5" customFormat="1" ht="14.25" customHeight="1">
      <c r="A78" s="60" t="s">
        <v>144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2"/>
    </row>
    <row r="79" spans="1:65" s="5" customFormat="1" ht="12.75" customHeight="1">
      <c r="A79" s="78"/>
      <c r="B79" s="78"/>
      <c r="C79" s="78"/>
      <c r="D79" s="78"/>
      <c r="E79" s="78"/>
      <c r="F79" s="78"/>
      <c r="G79" s="33"/>
      <c r="H79" s="34"/>
      <c r="I79" s="34"/>
      <c r="J79" s="34"/>
      <c r="K79" s="34"/>
      <c r="L79" s="67"/>
      <c r="M79" s="112" t="s">
        <v>56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118" t="s">
        <v>44</v>
      </c>
      <c r="AA79" s="118"/>
      <c r="AB79" s="118"/>
      <c r="AC79" s="118"/>
      <c r="AD79" s="118"/>
      <c r="AE79" s="112" t="s">
        <v>44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115"/>
      <c r="AP79" s="116"/>
      <c r="AQ79" s="116"/>
      <c r="AR79" s="116"/>
      <c r="AS79" s="116"/>
      <c r="AT79" s="116"/>
      <c r="AU79" s="116"/>
      <c r="AV79" s="116"/>
      <c r="AW79" s="116"/>
      <c r="AX79" s="117"/>
      <c r="AY79" s="115"/>
      <c r="AZ79" s="116"/>
      <c r="BA79" s="116"/>
      <c r="BB79" s="116"/>
      <c r="BC79" s="116"/>
      <c r="BD79" s="116"/>
      <c r="BE79" s="116"/>
      <c r="BF79" s="116"/>
      <c r="BG79" s="116"/>
      <c r="BH79" s="117"/>
      <c r="BI79" s="22"/>
      <c r="BJ79" s="22"/>
      <c r="BK79" s="22"/>
      <c r="BL79" s="22"/>
      <c r="BM79" s="22"/>
    </row>
    <row r="80" spans="1:65" ht="38.25" customHeight="1">
      <c r="A80" s="52"/>
      <c r="B80" s="52"/>
      <c r="C80" s="52"/>
      <c r="D80" s="52"/>
      <c r="E80" s="52"/>
      <c r="F80" s="52"/>
      <c r="G80" s="54"/>
      <c r="H80" s="55"/>
      <c r="I80" s="55"/>
      <c r="J80" s="55"/>
      <c r="K80" s="55"/>
      <c r="L80" s="56"/>
      <c r="M80" s="109" t="s">
        <v>96</v>
      </c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119" t="s">
        <v>58</v>
      </c>
      <c r="AA80" s="119"/>
      <c r="AB80" s="119"/>
      <c r="AC80" s="119"/>
      <c r="AD80" s="119"/>
      <c r="AE80" s="109" t="s">
        <v>57</v>
      </c>
      <c r="AF80" s="110"/>
      <c r="AG80" s="110"/>
      <c r="AH80" s="110"/>
      <c r="AI80" s="110"/>
      <c r="AJ80" s="110"/>
      <c r="AK80" s="110"/>
      <c r="AL80" s="110"/>
      <c r="AM80" s="110"/>
      <c r="AN80" s="111"/>
      <c r="AO80" s="88" t="s">
        <v>134</v>
      </c>
      <c r="AP80" s="89"/>
      <c r="AQ80" s="89"/>
      <c r="AR80" s="89"/>
      <c r="AS80" s="89"/>
      <c r="AT80" s="89"/>
      <c r="AU80" s="89"/>
      <c r="AV80" s="89"/>
      <c r="AW80" s="89"/>
      <c r="AX80" s="90"/>
      <c r="AY80" s="185">
        <f>AY77/2203*100</f>
        <v>52.246935996368592</v>
      </c>
      <c r="AZ80" s="186"/>
      <c r="BA80" s="186"/>
      <c r="BB80" s="186"/>
      <c r="BC80" s="186"/>
      <c r="BD80" s="186"/>
      <c r="BE80" s="186"/>
      <c r="BF80" s="186"/>
      <c r="BG80" s="186"/>
      <c r="BH80" s="187"/>
      <c r="BI80" s="23">
        <f t="shared" si="0"/>
        <v>24.246935996368592</v>
      </c>
      <c r="BJ80" s="23"/>
      <c r="BK80" s="23"/>
      <c r="BL80" s="23"/>
      <c r="BM80" s="23"/>
    </row>
    <row r="81" spans="1:68" s="5" customFormat="1" ht="14.25" customHeight="1">
      <c r="A81" s="60" t="s">
        <v>144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2"/>
    </row>
    <row r="82" spans="1:68" s="5" customFormat="1" ht="38.25" customHeight="1">
      <c r="A82" s="78"/>
      <c r="B82" s="78"/>
      <c r="C82" s="78"/>
      <c r="D82" s="78"/>
      <c r="E82" s="78"/>
      <c r="F82" s="78"/>
      <c r="G82" s="33"/>
      <c r="H82" s="34"/>
      <c r="I82" s="34"/>
      <c r="J82" s="34"/>
      <c r="K82" s="34"/>
      <c r="L82" s="67"/>
      <c r="M82" s="81" t="s">
        <v>79</v>
      </c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3"/>
      <c r="Z82" s="79" t="s">
        <v>44</v>
      </c>
      <c r="AA82" s="79"/>
      <c r="AB82" s="79"/>
      <c r="AC82" s="79"/>
      <c r="AD82" s="79"/>
      <c r="AE82" s="81" t="s">
        <v>44</v>
      </c>
      <c r="AF82" s="82"/>
      <c r="AG82" s="82"/>
      <c r="AH82" s="82"/>
      <c r="AI82" s="82"/>
      <c r="AJ82" s="82"/>
      <c r="AK82" s="82"/>
      <c r="AL82" s="82"/>
      <c r="AM82" s="82"/>
      <c r="AN82" s="83"/>
      <c r="AO82" s="84"/>
      <c r="AP82" s="85"/>
      <c r="AQ82" s="85"/>
      <c r="AR82" s="85"/>
      <c r="AS82" s="85"/>
      <c r="AT82" s="85"/>
      <c r="AU82" s="85"/>
      <c r="AV82" s="85"/>
      <c r="AW82" s="85"/>
      <c r="AX82" s="86"/>
      <c r="AY82" s="84"/>
      <c r="AZ82" s="85"/>
      <c r="BA82" s="85"/>
      <c r="BB82" s="85"/>
      <c r="BC82" s="85"/>
      <c r="BD82" s="85"/>
      <c r="BE82" s="85"/>
      <c r="BF82" s="85"/>
      <c r="BG82" s="85"/>
      <c r="BH82" s="86"/>
      <c r="BI82" s="22"/>
      <c r="BJ82" s="22"/>
      <c r="BK82" s="22"/>
      <c r="BL82" s="22"/>
      <c r="BM82" s="22"/>
    </row>
    <row r="83" spans="1:68" s="5" customFormat="1" ht="12.75" customHeight="1">
      <c r="A83" s="78"/>
      <c r="B83" s="78"/>
      <c r="C83" s="78"/>
      <c r="D83" s="78"/>
      <c r="E83" s="78"/>
      <c r="F83" s="78"/>
      <c r="G83" s="33"/>
      <c r="H83" s="34"/>
      <c r="I83" s="34"/>
      <c r="J83" s="34"/>
      <c r="K83" s="34"/>
      <c r="L83" s="67"/>
      <c r="M83" s="81" t="s">
        <v>48</v>
      </c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79" t="s">
        <v>44</v>
      </c>
      <c r="AA83" s="79"/>
      <c r="AB83" s="79"/>
      <c r="AC83" s="79"/>
      <c r="AD83" s="79"/>
      <c r="AE83" s="81" t="s">
        <v>44</v>
      </c>
      <c r="AF83" s="82"/>
      <c r="AG83" s="82"/>
      <c r="AH83" s="82"/>
      <c r="AI83" s="82"/>
      <c r="AJ83" s="82"/>
      <c r="AK83" s="82"/>
      <c r="AL83" s="82"/>
      <c r="AM83" s="82"/>
      <c r="AN83" s="83"/>
      <c r="AO83" s="84"/>
      <c r="AP83" s="85"/>
      <c r="AQ83" s="85"/>
      <c r="AR83" s="85"/>
      <c r="AS83" s="85"/>
      <c r="AT83" s="85"/>
      <c r="AU83" s="85"/>
      <c r="AV83" s="85"/>
      <c r="AW83" s="85"/>
      <c r="AX83" s="86"/>
      <c r="AY83" s="84"/>
      <c r="AZ83" s="85"/>
      <c r="BA83" s="85"/>
      <c r="BB83" s="85"/>
      <c r="BC83" s="85"/>
      <c r="BD83" s="85"/>
      <c r="BE83" s="85"/>
      <c r="BF83" s="85"/>
      <c r="BG83" s="85"/>
      <c r="BH83" s="86"/>
      <c r="BI83" s="22"/>
      <c r="BJ83" s="22"/>
      <c r="BK83" s="22"/>
      <c r="BL83" s="22"/>
      <c r="BM83" s="22"/>
    </row>
    <row r="84" spans="1:68" ht="25.5" customHeight="1">
      <c r="A84" s="52"/>
      <c r="B84" s="52"/>
      <c r="C84" s="52"/>
      <c r="D84" s="52"/>
      <c r="E84" s="52"/>
      <c r="F84" s="52"/>
      <c r="G84" s="54"/>
      <c r="H84" s="55"/>
      <c r="I84" s="55"/>
      <c r="J84" s="55"/>
      <c r="K84" s="55"/>
      <c r="L84" s="56"/>
      <c r="M84" s="63" t="s">
        <v>97</v>
      </c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105" t="s">
        <v>64</v>
      </c>
      <c r="AA84" s="105"/>
      <c r="AB84" s="105"/>
      <c r="AC84" s="105"/>
      <c r="AD84" s="105"/>
      <c r="AE84" s="63" t="s">
        <v>95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7" t="s">
        <v>135</v>
      </c>
      <c r="AP84" s="58"/>
      <c r="AQ84" s="58"/>
      <c r="AR84" s="58"/>
      <c r="AS84" s="58"/>
      <c r="AT84" s="58"/>
      <c r="AU84" s="58"/>
      <c r="AV84" s="58"/>
      <c r="AW84" s="58"/>
      <c r="AX84" s="59"/>
      <c r="AY84" s="57">
        <v>967.5</v>
      </c>
      <c r="AZ84" s="58"/>
      <c r="BA84" s="58"/>
      <c r="BB84" s="58"/>
      <c r="BC84" s="58"/>
      <c r="BD84" s="58"/>
      <c r="BE84" s="58"/>
      <c r="BF84" s="58"/>
      <c r="BG84" s="58"/>
      <c r="BH84" s="59"/>
      <c r="BI84" s="22">
        <f t="shared" si="0"/>
        <v>-2.5</v>
      </c>
      <c r="BJ84" s="22"/>
      <c r="BK84" s="22"/>
      <c r="BL84" s="22"/>
      <c r="BM84" s="22"/>
    </row>
    <row r="85" spans="1:68" s="5" customFormat="1" ht="14.25" customHeight="1">
      <c r="A85" s="60" t="s">
        <v>140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2"/>
    </row>
    <row r="86" spans="1:68" s="5" customFormat="1" ht="12.75" customHeight="1">
      <c r="A86" s="78"/>
      <c r="B86" s="78"/>
      <c r="C86" s="78"/>
      <c r="D86" s="78"/>
      <c r="E86" s="78"/>
      <c r="F86" s="78"/>
      <c r="G86" s="33"/>
      <c r="H86" s="34"/>
      <c r="I86" s="34"/>
      <c r="J86" s="34"/>
      <c r="K86" s="34"/>
      <c r="L86" s="67"/>
      <c r="M86" s="81" t="s">
        <v>53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3"/>
      <c r="Z86" s="79" t="s">
        <v>44</v>
      </c>
      <c r="AA86" s="79"/>
      <c r="AB86" s="79"/>
      <c r="AC86" s="79"/>
      <c r="AD86" s="79"/>
      <c r="AE86" s="81" t="s">
        <v>44</v>
      </c>
      <c r="AF86" s="82"/>
      <c r="AG86" s="82"/>
      <c r="AH86" s="82"/>
      <c r="AI86" s="82"/>
      <c r="AJ86" s="82"/>
      <c r="AK86" s="82"/>
      <c r="AL86" s="82"/>
      <c r="AM86" s="82"/>
      <c r="AN86" s="83"/>
      <c r="AO86" s="84"/>
      <c r="AP86" s="85"/>
      <c r="AQ86" s="85"/>
      <c r="AR86" s="85"/>
      <c r="AS86" s="85"/>
      <c r="AT86" s="85"/>
      <c r="AU86" s="85"/>
      <c r="AV86" s="85"/>
      <c r="AW86" s="85"/>
      <c r="AX86" s="86"/>
      <c r="AY86" s="84"/>
      <c r="AZ86" s="85"/>
      <c r="BA86" s="85"/>
      <c r="BB86" s="85"/>
      <c r="BC86" s="85"/>
      <c r="BD86" s="85"/>
      <c r="BE86" s="85"/>
      <c r="BF86" s="85"/>
      <c r="BG86" s="85"/>
      <c r="BH86" s="86"/>
      <c r="BI86" s="22">
        <f t="shared" si="0"/>
        <v>0</v>
      </c>
      <c r="BJ86" s="22"/>
      <c r="BK86" s="22"/>
      <c r="BL86" s="22"/>
      <c r="BM86" s="22"/>
    </row>
    <row r="87" spans="1:68" ht="25.5" customHeight="1">
      <c r="A87" s="52"/>
      <c r="B87" s="52"/>
      <c r="C87" s="52"/>
      <c r="D87" s="52"/>
      <c r="E87" s="52"/>
      <c r="F87" s="52"/>
      <c r="G87" s="54"/>
      <c r="H87" s="55"/>
      <c r="I87" s="55"/>
      <c r="J87" s="55"/>
      <c r="K87" s="55"/>
      <c r="L87" s="56"/>
      <c r="M87" s="63" t="s">
        <v>98</v>
      </c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105" t="s">
        <v>54</v>
      </c>
      <c r="AA87" s="105"/>
      <c r="AB87" s="105"/>
      <c r="AC87" s="105"/>
      <c r="AD87" s="105"/>
      <c r="AE87" s="63" t="s">
        <v>57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7" t="s">
        <v>126</v>
      </c>
      <c r="AP87" s="58"/>
      <c r="AQ87" s="58"/>
      <c r="AR87" s="58"/>
      <c r="AS87" s="58"/>
      <c r="AT87" s="58"/>
      <c r="AU87" s="58"/>
      <c r="AV87" s="58"/>
      <c r="AW87" s="58"/>
      <c r="AX87" s="59"/>
      <c r="AY87" s="57">
        <v>12</v>
      </c>
      <c r="AZ87" s="58"/>
      <c r="BA87" s="58"/>
      <c r="BB87" s="58"/>
      <c r="BC87" s="58"/>
      <c r="BD87" s="58"/>
      <c r="BE87" s="58"/>
      <c r="BF87" s="58"/>
      <c r="BG87" s="58"/>
      <c r="BH87" s="59"/>
      <c r="BI87" s="22">
        <f t="shared" si="0"/>
        <v>0</v>
      </c>
      <c r="BJ87" s="22"/>
      <c r="BK87" s="22"/>
      <c r="BL87" s="22"/>
      <c r="BM87" s="22"/>
    </row>
    <row r="88" spans="1:68" s="5" customFormat="1" ht="12.75" customHeight="1">
      <c r="A88" s="78"/>
      <c r="B88" s="78"/>
      <c r="C88" s="78"/>
      <c r="D88" s="78"/>
      <c r="E88" s="78"/>
      <c r="F88" s="78"/>
      <c r="G88" s="33"/>
      <c r="H88" s="34"/>
      <c r="I88" s="34"/>
      <c r="J88" s="34"/>
      <c r="K88" s="34"/>
      <c r="L88" s="67"/>
      <c r="M88" s="81" t="s">
        <v>56</v>
      </c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3"/>
      <c r="Z88" s="79" t="s">
        <v>44</v>
      </c>
      <c r="AA88" s="79"/>
      <c r="AB88" s="79"/>
      <c r="AC88" s="79"/>
      <c r="AD88" s="79"/>
      <c r="AE88" s="81" t="s">
        <v>44</v>
      </c>
      <c r="AF88" s="82"/>
      <c r="AG88" s="82"/>
      <c r="AH88" s="82"/>
      <c r="AI88" s="82"/>
      <c r="AJ88" s="82"/>
      <c r="AK88" s="82"/>
      <c r="AL88" s="82"/>
      <c r="AM88" s="82"/>
      <c r="AN88" s="83"/>
      <c r="AO88" s="84"/>
      <c r="AP88" s="85"/>
      <c r="AQ88" s="85"/>
      <c r="AR88" s="85"/>
      <c r="AS88" s="85"/>
      <c r="AT88" s="85"/>
      <c r="AU88" s="85"/>
      <c r="AV88" s="85"/>
      <c r="AW88" s="85"/>
      <c r="AX88" s="86"/>
      <c r="AY88" s="84"/>
      <c r="AZ88" s="85"/>
      <c r="BA88" s="85"/>
      <c r="BB88" s="85"/>
      <c r="BC88" s="85"/>
      <c r="BD88" s="85"/>
      <c r="BE88" s="85"/>
      <c r="BF88" s="85"/>
      <c r="BG88" s="85"/>
      <c r="BH88" s="86"/>
      <c r="BI88" s="22"/>
      <c r="BJ88" s="22"/>
      <c r="BK88" s="22"/>
      <c r="BL88" s="22"/>
      <c r="BM88" s="22"/>
    </row>
    <row r="89" spans="1:68" ht="25.5" customHeight="1">
      <c r="A89" s="52"/>
      <c r="B89" s="52"/>
      <c r="C89" s="52"/>
      <c r="D89" s="52"/>
      <c r="E89" s="52"/>
      <c r="F89" s="52"/>
      <c r="G89" s="54"/>
      <c r="H89" s="55"/>
      <c r="I89" s="55"/>
      <c r="J89" s="55"/>
      <c r="K89" s="55"/>
      <c r="L89" s="56"/>
      <c r="M89" s="63" t="s">
        <v>99</v>
      </c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105" t="s">
        <v>58</v>
      </c>
      <c r="AA89" s="105"/>
      <c r="AB89" s="105"/>
      <c r="AC89" s="105"/>
      <c r="AD89" s="105"/>
      <c r="AE89" s="63" t="s">
        <v>57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7" t="s">
        <v>136</v>
      </c>
      <c r="AP89" s="58"/>
      <c r="AQ89" s="58"/>
      <c r="AR89" s="58"/>
      <c r="AS89" s="58"/>
      <c r="AT89" s="58"/>
      <c r="AU89" s="58"/>
      <c r="AV89" s="58"/>
      <c r="AW89" s="58"/>
      <c r="AX89" s="59"/>
      <c r="AY89" s="57">
        <v>100</v>
      </c>
      <c r="AZ89" s="58"/>
      <c r="BA89" s="58"/>
      <c r="BB89" s="58"/>
      <c r="BC89" s="58"/>
      <c r="BD89" s="58"/>
      <c r="BE89" s="58"/>
      <c r="BF89" s="58"/>
      <c r="BG89" s="58"/>
      <c r="BH89" s="59"/>
      <c r="BI89" s="22">
        <f t="shared" si="0"/>
        <v>0</v>
      </c>
      <c r="BJ89" s="22"/>
      <c r="BK89" s="22"/>
      <c r="BL89" s="22"/>
      <c r="BM89" s="22"/>
    </row>
    <row r="91" spans="1:68" s="2" customFormat="1" ht="15.75" customHeight="1">
      <c r="A91" s="146" t="s">
        <v>115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</row>
    <row r="92" spans="1:68" ht="15" customHeight="1">
      <c r="A92" s="142" t="s">
        <v>61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</row>
    <row r="93" spans="1:68" ht="3.75" customHeight="1"/>
    <row r="94" spans="1:68" ht="30" customHeight="1">
      <c r="A94" s="91" t="s">
        <v>13</v>
      </c>
      <c r="B94" s="92"/>
      <c r="C94" s="92"/>
      <c r="D94" s="87" t="s">
        <v>12</v>
      </c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91" t="s">
        <v>4</v>
      </c>
      <c r="R94" s="92"/>
      <c r="S94" s="92"/>
      <c r="T94" s="93"/>
      <c r="U94" s="87" t="s">
        <v>120</v>
      </c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 t="s">
        <v>20</v>
      </c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 t="s">
        <v>110</v>
      </c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50" t="s">
        <v>119</v>
      </c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</row>
    <row r="95" spans="1:68" ht="27" customHeight="1">
      <c r="A95" s="94"/>
      <c r="B95" s="95"/>
      <c r="C95" s="9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94"/>
      <c r="R95" s="95"/>
      <c r="S95" s="95"/>
      <c r="T95" s="96"/>
      <c r="U95" s="50" t="s">
        <v>9</v>
      </c>
      <c r="V95" s="50"/>
      <c r="W95" s="50"/>
      <c r="X95" s="50"/>
      <c r="Y95" s="50" t="s">
        <v>8</v>
      </c>
      <c r="Z95" s="50"/>
      <c r="AA95" s="50"/>
      <c r="AB95" s="50"/>
      <c r="AC95" s="50" t="s">
        <v>7</v>
      </c>
      <c r="AD95" s="50"/>
      <c r="AE95" s="50"/>
      <c r="AF95" s="50"/>
      <c r="AG95" s="50" t="s">
        <v>9</v>
      </c>
      <c r="AH95" s="50"/>
      <c r="AI95" s="50"/>
      <c r="AJ95" s="50"/>
      <c r="AK95" s="50" t="s">
        <v>8</v>
      </c>
      <c r="AL95" s="50"/>
      <c r="AM95" s="50"/>
      <c r="AN95" s="50"/>
      <c r="AO95" s="50" t="s">
        <v>7</v>
      </c>
      <c r="AP95" s="50"/>
      <c r="AQ95" s="50"/>
      <c r="AR95" s="50"/>
      <c r="AS95" s="50" t="s">
        <v>9</v>
      </c>
      <c r="AT95" s="50"/>
      <c r="AU95" s="50"/>
      <c r="AV95" s="50"/>
      <c r="AW95" s="50" t="s">
        <v>8</v>
      </c>
      <c r="AX95" s="50"/>
      <c r="AY95" s="50"/>
      <c r="AZ95" s="50"/>
      <c r="BA95" s="106" t="s">
        <v>7</v>
      </c>
      <c r="BB95" s="107"/>
      <c r="BC95" s="107"/>
      <c r="BD95" s="108"/>
      <c r="BE95" s="50" t="s">
        <v>9</v>
      </c>
      <c r="BF95" s="50"/>
      <c r="BG95" s="50"/>
      <c r="BH95" s="50"/>
      <c r="BI95" s="50" t="s">
        <v>8</v>
      </c>
      <c r="BJ95" s="50"/>
      <c r="BK95" s="50"/>
      <c r="BL95" s="50"/>
      <c r="BM95" s="106" t="s">
        <v>7</v>
      </c>
      <c r="BN95" s="107"/>
      <c r="BO95" s="107"/>
      <c r="BP95" s="108"/>
    </row>
    <row r="96" spans="1:68" ht="15" customHeight="1">
      <c r="A96" s="170">
        <v>1</v>
      </c>
      <c r="B96" s="171"/>
      <c r="C96" s="171"/>
      <c r="D96" s="87">
        <v>2</v>
      </c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170">
        <v>3</v>
      </c>
      <c r="R96" s="171"/>
      <c r="S96" s="171"/>
      <c r="T96" s="172"/>
      <c r="U96" s="87">
        <v>4</v>
      </c>
      <c r="V96" s="87"/>
      <c r="W96" s="87"/>
      <c r="X96" s="87"/>
      <c r="Y96" s="87">
        <v>5</v>
      </c>
      <c r="Z96" s="87"/>
      <c r="AA96" s="87"/>
      <c r="AB96" s="87"/>
      <c r="AC96" s="87">
        <v>6</v>
      </c>
      <c r="AD96" s="87"/>
      <c r="AE96" s="87"/>
      <c r="AF96" s="87"/>
      <c r="AG96" s="87">
        <v>7</v>
      </c>
      <c r="AH96" s="87"/>
      <c r="AI96" s="87"/>
      <c r="AJ96" s="87"/>
      <c r="AK96" s="87">
        <v>8</v>
      </c>
      <c r="AL96" s="87"/>
      <c r="AM96" s="87"/>
      <c r="AN96" s="87"/>
      <c r="AO96" s="87">
        <v>9</v>
      </c>
      <c r="AP96" s="87"/>
      <c r="AQ96" s="87"/>
      <c r="AR96" s="87"/>
      <c r="AS96" s="87">
        <v>10</v>
      </c>
      <c r="AT96" s="87"/>
      <c r="AU96" s="87"/>
      <c r="AV96" s="87"/>
      <c r="AW96" s="87">
        <v>11</v>
      </c>
      <c r="AX96" s="87"/>
      <c r="AY96" s="87"/>
      <c r="AZ96" s="87"/>
      <c r="BA96" s="170">
        <v>12</v>
      </c>
      <c r="BB96" s="171"/>
      <c r="BC96" s="171"/>
      <c r="BD96" s="172"/>
      <c r="BE96" s="87">
        <v>10</v>
      </c>
      <c r="BF96" s="87"/>
      <c r="BG96" s="87"/>
      <c r="BH96" s="87"/>
      <c r="BI96" s="87">
        <v>11</v>
      </c>
      <c r="BJ96" s="87"/>
      <c r="BK96" s="87"/>
      <c r="BL96" s="87"/>
      <c r="BM96" s="170">
        <v>12</v>
      </c>
      <c r="BN96" s="171"/>
      <c r="BO96" s="171"/>
      <c r="BP96" s="172"/>
    </row>
    <row r="97" spans="1:79" ht="12.75" hidden="1" customHeight="1">
      <c r="A97" s="97" t="s">
        <v>39</v>
      </c>
      <c r="B97" s="98"/>
      <c r="C97" s="98"/>
      <c r="D97" s="66" t="s">
        <v>26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97" t="s">
        <v>24</v>
      </c>
      <c r="R97" s="98"/>
      <c r="S97" s="98"/>
      <c r="T97" s="99"/>
      <c r="U97" s="24" t="s">
        <v>40</v>
      </c>
      <c r="V97" s="24"/>
      <c r="W97" s="24"/>
      <c r="X97" s="24"/>
      <c r="Y97" s="24" t="s">
        <v>41</v>
      </c>
      <c r="Z97" s="24"/>
      <c r="AA97" s="24"/>
      <c r="AB97" s="24"/>
      <c r="AC97" s="24" t="s">
        <v>29</v>
      </c>
      <c r="AD97" s="24"/>
      <c r="AE97" s="24"/>
      <c r="AF97" s="24"/>
      <c r="AG97" s="24" t="s">
        <v>27</v>
      </c>
      <c r="AH97" s="24"/>
      <c r="AI97" s="24"/>
      <c r="AJ97" s="24"/>
      <c r="AK97" s="24" t="s">
        <v>28</v>
      </c>
      <c r="AL97" s="24"/>
      <c r="AM97" s="24"/>
      <c r="AN97" s="24"/>
      <c r="AO97" s="24" t="s">
        <v>29</v>
      </c>
      <c r="AP97" s="24"/>
      <c r="AQ97" s="24"/>
      <c r="AR97" s="24"/>
      <c r="AS97" s="24" t="s">
        <v>42</v>
      </c>
      <c r="AT97" s="24"/>
      <c r="AU97" s="24"/>
      <c r="AV97" s="24"/>
      <c r="AW97" s="24" t="s">
        <v>43</v>
      </c>
      <c r="AX97" s="24"/>
      <c r="AY97" s="24"/>
      <c r="AZ97" s="24"/>
      <c r="BA97" s="100" t="s">
        <v>29</v>
      </c>
      <c r="BB97" s="101"/>
      <c r="BC97" s="101"/>
      <c r="BD97" s="102"/>
      <c r="BE97" s="24" t="s">
        <v>42</v>
      </c>
      <c r="BF97" s="24"/>
      <c r="BG97" s="24"/>
      <c r="BH97" s="24"/>
      <c r="BI97" s="24" t="s">
        <v>43</v>
      </c>
      <c r="BJ97" s="24"/>
      <c r="BK97" s="24"/>
      <c r="BL97" s="24"/>
      <c r="BM97" s="100" t="s">
        <v>29</v>
      </c>
      <c r="BN97" s="101"/>
      <c r="BO97" s="101"/>
      <c r="BP97" s="102"/>
      <c r="CA97" s="1" t="s">
        <v>35</v>
      </c>
    </row>
    <row r="98" spans="1:79" s="5" customFormat="1" ht="12.75" customHeight="1">
      <c r="A98" s="33" t="s">
        <v>44</v>
      </c>
      <c r="B98" s="34"/>
      <c r="C98" s="34"/>
      <c r="D98" s="28" t="s">
        <v>45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35" t="s">
        <v>44</v>
      </c>
      <c r="R98" s="36"/>
      <c r="S98" s="36"/>
      <c r="T98" s="37"/>
      <c r="U98" s="32"/>
      <c r="V98" s="32"/>
      <c r="W98" s="32"/>
      <c r="X98" s="32"/>
      <c r="Y98" s="32"/>
      <c r="Z98" s="32"/>
      <c r="AA98" s="32"/>
      <c r="AB98" s="32"/>
      <c r="AC98" s="32">
        <f>U98+Y98</f>
        <v>0</v>
      </c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>
        <f>AG98+AK98</f>
        <v>0</v>
      </c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47">
        <f>AS98+AW98</f>
        <v>0</v>
      </c>
      <c r="BB98" s="48"/>
      <c r="BC98" s="48"/>
      <c r="BD98" s="49"/>
      <c r="BE98" s="32"/>
      <c r="BF98" s="32"/>
      <c r="BG98" s="32"/>
      <c r="BH98" s="32"/>
      <c r="BI98" s="32"/>
      <c r="BJ98" s="32"/>
      <c r="BK98" s="32"/>
      <c r="BL98" s="32"/>
      <c r="BM98" s="47">
        <f>BE98+BI98</f>
        <v>0</v>
      </c>
      <c r="BN98" s="48"/>
      <c r="BO98" s="48"/>
      <c r="BP98" s="49"/>
      <c r="CA98" s="5" t="s">
        <v>36</v>
      </c>
    </row>
    <row r="99" spans="1:79">
      <c r="A99" s="6"/>
      <c r="B99" s="6"/>
      <c r="C99" s="6"/>
    </row>
    <row r="100" spans="1:79" ht="12.75" customHeight="1">
      <c r="A100" s="30" t="s">
        <v>116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</row>
    <row r="101" spans="1:79" ht="15.75" customHeight="1">
      <c r="A101" s="30" t="s">
        <v>117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</row>
    <row r="102" spans="1:79" ht="15.75" customHeight="1">
      <c r="A102" s="30" t="s">
        <v>118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</row>
    <row r="104" spans="1:79" ht="32.25" customHeight="1">
      <c r="A104" s="25" t="s">
        <v>66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7"/>
      <c r="AO104" s="38" t="s">
        <v>65</v>
      </c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</row>
    <row r="105" spans="1:79">
      <c r="W105" s="46" t="s">
        <v>21</v>
      </c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O105" s="46" t="s">
        <v>22</v>
      </c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</row>
    <row r="106" spans="1:79" ht="15.75" customHeight="1">
      <c r="A106" s="29"/>
      <c r="B106" s="29"/>
      <c r="C106" s="29"/>
      <c r="D106" s="29"/>
      <c r="E106" s="29"/>
      <c r="F106" s="29"/>
    </row>
    <row r="108" spans="1:79" ht="30.75" customHeight="1">
      <c r="A108" s="25" t="s">
        <v>111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7"/>
      <c r="AO108" s="38" t="s">
        <v>112</v>
      </c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</row>
    <row r="109" spans="1:79">
      <c r="W109" s="46" t="s">
        <v>21</v>
      </c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O109" s="46" t="s">
        <v>22</v>
      </c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</row>
    <row r="110" spans="1:79" ht="15.75">
      <c r="A110" s="13"/>
      <c r="B110" s="13"/>
      <c r="C110" s="13"/>
      <c r="D110" s="14"/>
      <c r="E110" s="14"/>
      <c r="F110" s="14"/>
      <c r="G110" s="14"/>
      <c r="H110" s="14"/>
      <c r="I110" s="14"/>
      <c r="J110" s="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 s="11"/>
      <c r="AP110" s="11"/>
      <c r="AQ110" s="11"/>
      <c r="AR110" s="11"/>
      <c r="AS110" s="10"/>
      <c r="AT110"/>
      <c r="AU110"/>
      <c r="AV110"/>
      <c r="AW110"/>
      <c r="AX110"/>
      <c r="AY110" s="12"/>
      <c r="AZ110" s="12"/>
      <c r="BA110" s="12"/>
      <c r="BB110" s="12"/>
      <c r="BC110" s="12"/>
      <c r="BD110" s="12"/>
      <c r="BE110" s="12"/>
    </row>
  </sheetData>
  <mergeCells count="619">
    <mergeCell ref="A76:F76"/>
    <mergeCell ref="A81:BM81"/>
    <mergeCell ref="BI79:BM79"/>
    <mergeCell ref="A87:F87"/>
    <mergeCell ref="AE86:AN86"/>
    <mergeCell ref="AE87:AN87"/>
    <mergeCell ref="AC95:AF95"/>
    <mergeCell ref="AE88:AN88"/>
    <mergeCell ref="Z89:AD89"/>
    <mergeCell ref="AK95:AN95"/>
    <mergeCell ref="AG94:AR94"/>
    <mergeCell ref="A77:F77"/>
    <mergeCell ref="M87:Y87"/>
    <mergeCell ref="Z88:AD88"/>
    <mergeCell ref="U97:X97"/>
    <mergeCell ref="A92:BL92"/>
    <mergeCell ref="AE89:AN89"/>
    <mergeCell ref="A97:C97"/>
    <mergeCell ref="BA96:BD96"/>
    <mergeCell ref="A96:C96"/>
    <mergeCell ref="D96:P96"/>
    <mergeCell ref="D94:P95"/>
    <mergeCell ref="AW96:AZ96"/>
    <mergeCell ref="AC96:AF96"/>
    <mergeCell ref="G86:L86"/>
    <mergeCell ref="M82:Y82"/>
    <mergeCell ref="G80:L80"/>
    <mergeCell ref="G82:L82"/>
    <mergeCell ref="M86:Y86"/>
    <mergeCell ref="G76:L76"/>
    <mergeCell ref="M76:Y76"/>
    <mergeCell ref="AO86:AX86"/>
    <mergeCell ref="AO82:AX82"/>
    <mergeCell ref="A86:F86"/>
    <mergeCell ref="Z83:AD83"/>
    <mergeCell ref="AO83:AX83"/>
    <mergeCell ref="A83:F83"/>
    <mergeCell ref="G83:L83"/>
    <mergeCell ref="A82:F82"/>
    <mergeCell ref="AO84:AX84"/>
    <mergeCell ref="Z82:AD82"/>
    <mergeCell ref="A94:C95"/>
    <mergeCell ref="G89:L89"/>
    <mergeCell ref="U96:X96"/>
    <mergeCell ref="Y96:AB96"/>
    <mergeCell ref="A89:F89"/>
    <mergeCell ref="A91:BM91"/>
    <mergeCell ref="AY89:BH89"/>
    <mergeCell ref="Y95:AB95"/>
    <mergeCell ref="Q96:T96"/>
    <mergeCell ref="M89:Y89"/>
    <mergeCell ref="AY77:BH77"/>
    <mergeCell ref="AY79:BH79"/>
    <mergeCell ref="AS95:AV95"/>
    <mergeCell ref="BM96:BP96"/>
    <mergeCell ref="BI82:BM82"/>
    <mergeCell ref="AO77:AX77"/>
    <mergeCell ref="AO88:AX88"/>
    <mergeCell ref="AY84:BH84"/>
    <mergeCell ref="AY80:BH80"/>
    <mergeCell ref="AY83:BH83"/>
    <mergeCell ref="M68:Y68"/>
    <mergeCell ref="AE68:AN68"/>
    <mergeCell ref="A79:F79"/>
    <mergeCell ref="G77:L77"/>
    <mergeCell ref="M77:Y77"/>
    <mergeCell ref="A80:F80"/>
    <mergeCell ref="M75:Y75"/>
    <mergeCell ref="G74:L74"/>
    <mergeCell ref="G75:L75"/>
    <mergeCell ref="M74:Y74"/>
    <mergeCell ref="A69:F69"/>
    <mergeCell ref="A64:F64"/>
    <mergeCell ref="A67:F67"/>
    <mergeCell ref="Z72:AD72"/>
    <mergeCell ref="G69:L69"/>
    <mergeCell ref="AE63:AN63"/>
    <mergeCell ref="Z69:AD69"/>
    <mergeCell ref="M69:Y69"/>
    <mergeCell ref="AE69:AN69"/>
    <mergeCell ref="Z68:AD68"/>
    <mergeCell ref="AE62:AN62"/>
    <mergeCell ref="Z67:AD67"/>
    <mergeCell ref="M63:Y63"/>
    <mergeCell ref="Z62:AD62"/>
    <mergeCell ref="AE61:AN61"/>
    <mergeCell ref="AE58:AN58"/>
    <mergeCell ref="AE60:AN60"/>
    <mergeCell ref="Z60:AD60"/>
    <mergeCell ref="Z58:AD58"/>
    <mergeCell ref="Z61:AD61"/>
    <mergeCell ref="AE67:AN67"/>
    <mergeCell ref="AE65:AN65"/>
    <mergeCell ref="Z65:AD65"/>
    <mergeCell ref="Z63:AD63"/>
    <mergeCell ref="AE64:AN64"/>
    <mergeCell ref="AE70:AN70"/>
    <mergeCell ref="Z70:AD70"/>
    <mergeCell ref="A61:F61"/>
    <mergeCell ref="M57:Y57"/>
    <mergeCell ref="M56:Y56"/>
    <mergeCell ref="G61:L61"/>
    <mergeCell ref="M61:Y61"/>
    <mergeCell ref="M60:Y60"/>
    <mergeCell ref="M58:Y58"/>
    <mergeCell ref="A57:F57"/>
    <mergeCell ref="A58:F58"/>
    <mergeCell ref="A60:F60"/>
    <mergeCell ref="A62:F62"/>
    <mergeCell ref="A65:F65"/>
    <mergeCell ref="A63:F63"/>
    <mergeCell ref="M62:Y62"/>
    <mergeCell ref="G64:L64"/>
    <mergeCell ref="M64:Y64"/>
    <mergeCell ref="G62:L62"/>
    <mergeCell ref="G65:L65"/>
    <mergeCell ref="A56:F56"/>
    <mergeCell ref="A55:F55"/>
    <mergeCell ref="G60:L60"/>
    <mergeCell ref="G58:L58"/>
    <mergeCell ref="G57:L57"/>
    <mergeCell ref="Z57:AD57"/>
    <mergeCell ref="Z51:AD51"/>
    <mergeCell ref="M52:Y52"/>
    <mergeCell ref="A50:F50"/>
    <mergeCell ref="G50:L50"/>
    <mergeCell ref="G52:L52"/>
    <mergeCell ref="G53:L53"/>
    <mergeCell ref="A53:F53"/>
    <mergeCell ref="A52:F52"/>
    <mergeCell ref="G56:L56"/>
    <mergeCell ref="Z56:AD56"/>
    <mergeCell ref="M54:Y54"/>
    <mergeCell ref="Z54:AD54"/>
    <mergeCell ref="G54:L54"/>
    <mergeCell ref="AE55:AN55"/>
    <mergeCell ref="Z55:AD55"/>
    <mergeCell ref="AO27:AR27"/>
    <mergeCell ref="AK37:AN38"/>
    <mergeCell ref="AC27:AF27"/>
    <mergeCell ref="AC28:AF28"/>
    <mergeCell ref="AG27:AJ27"/>
    <mergeCell ref="AK27:AN27"/>
    <mergeCell ref="AO32:AR32"/>
    <mergeCell ref="AC30:AF30"/>
    <mergeCell ref="AK32:AN32"/>
    <mergeCell ref="A42:P42"/>
    <mergeCell ref="U41:X41"/>
    <mergeCell ref="AE53:AN53"/>
    <mergeCell ref="AE54:AN54"/>
    <mergeCell ref="Z52:AD52"/>
    <mergeCell ref="AE50:AN50"/>
    <mergeCell ref="AE51:AN51"/>
    <mergeCell ref="AE52:AN52"/>
    <mergeCell ref="AC31:AF31"/>
    <mergeCell ref="U37:X38"/>
    <mergeCell ref="Y39:AB39"/>
    <mergeCell ref="AC39:AF39"/>
    <mergeCell ref="A43:P43"/>
    <mergeCell ref="AS43:AV43"/>
    <mergeCell ref="AO43:AR43"/>
    <mergeCell ref="Q43:T43"/>
    <mergeCell ref="Q39:T39"/>
    <mergeCell ref="Q36:AB36"/>
    <mergeCell ref="D31:I31"/>
    <mergeCell ref="J31:O31"/>
    <mergeCell ref="A41:P41"/>
    <mergeCell ref="P30:AB30"/>
    <mergeCell ref="Y37:AB38"/>
    <mergeCell ref="U43:X43"/>
    <mergeCell ref="D30:I30"/>
    <mergeCell ref="J30:O30"/>
    <mergeCell ref="A27:C27"/>
    <mergeCell ref="D27:I27"/>
    <mergeCell ref="J26:O26"/>
    <mergeCell ref="A28:C28"/>
    <mergeCell ref="D28:I28"/>
    <mergeCell ref="A30:C30"/>
    <mergeCell ref="A19:F19"/>
    <mergeCell ref="G19:L19"/>
    <mergeCell ref="AQ19:AV19"/>
    <mergeCell ref="A29:C29"/>
    <mergeCell ref="J27:O27"/>
    <mergeCell ref="P28:AB28"/>
    <mergeCell ref="P27:AB27"/>
    <mergeCell ref="J28:O28"/>
    <mergeCell ref="D29:I29"/>
    <mergeCell ref="P29:AB29"/>
    <mergeCell ref="AO23:AZ23"/>
    <mergeCell ref="P26:AB26"/>
    <mergeCell ref="AC26:AF26"/>
    <mergeCell ref="AG26:AJ26"/>
    <mergeCell ref="AG24:AJ25"/>
    <mergeCell ref="AO26:AR26"/>
    <mergeCell ref="G17:L17"/>
    <mergeCell ref="M17:R17"/>
    <mergeCell ref="AK16:AP16"/>
    <mergeCell ref="AK17:AP17"/>
    <mergeCell ref="AE18:AJ18"/>
    <mergeCell ref="AE19:AJ19"/>
    <mergeCell ref="AE17:AJ17"/>
    <mergeCell ref="A22:AZ22"/>
    <mergeCell ref="A24:C25"/>
    <mergeCell ref="J24:O25"/>
    <mergeCell ref="A21:BL21"/>
    <mergeCell ref="S19:X19"/>
    <mergeCell ref="Y17:AD17"/>
    <mergeCell ref="M19:R19"/>
    <mergeCell ref="S17:X17"/>
    <mergeCell ref="A18:F18"/>
    <mergeCell ref="G18:L18"/>
    <mergeCell ref="A26:C26"/>
    <mergeCell ref="D24:I25"/>
    <mergeCell ref="AC23:AN23"/>
    <mergeCell ref="P24:AB25"/>
    <mergeCell ref="D26:I26"/>
    <mergeCell ref="AC24:AF25"/>
    <mergeCell ref="AQ16:AV16"/>
    <mergeCell ref="Y18:AD18"/>
    <mergeCell ref="AW19:BB19"/>
    <mergeCell ref="AQ18:AV18"/>
    <mergeCell ref="AW18:BB18"/>
    <mergeCell ref="M18:R18"/>
    <mergeCell ref="S18:X18"/>
    <mergeCell ref="BA24:BD25"/>
    <mergeCell ref="AS24:AV25"/>
    <mergeCell ref="BI24:BL25"/>
    <mergeCell ref="AK24:AN25"/>
    <mergeCell ref="AO24:AR25"/>
    <mergeCell ref="A10:K10"/>
    <mergeCell ref="L10:BL10"/>
    <mergeCell ref="BE24:BH25"/>
    <mergeCell ref="AK19:AP19"/>
    <mergeCell ref="M16:R16"/>
    <mergeCell ref="A9:B9"/>
    <mergeCell ref="A13:BL13"/>
    <mergeCell ref="A15:R15"/>
    <mergeCell ref="L12:AB12"/>
    <mergeCell ref="AC12:BL12"/>
    <mergeCell ref="L9:BL9"/>
    <mergeCell ref="C11:K11"/>
    <mergeCell ref="L11:AB11"/>
    <mergeCell ref="S15:AJ15"/>
    <mergeCell ref="AC11:BL11"/>
    <mergeCell ref="BA26:BD26"/>
    <mergeCell ref="BA23:BL23"/>
    <mergeCell ref="Y16:AD16"/>
    <mergeCell ref="AW16:BB16"/>
    <mergeCell ref="A16:F16"/>
    <mergeCell ref="S16:X16"/>
    <mergeCell ref="Y19:AD19"/>
    <mergeCell ref="BI26:BL26"/>
    <mergeCell ref="AW24:AZ25"/>
    <mergeCell ref="AK26:AN26"/>
    <mergeCell ref="BB1:BL1"/>
    <mergeCell ref="A4:BL4"/>
    <mergeCell ref="A5:BL5"/>
    <mergeCell ref="A8:K8"/>
    <mergeCell ref="AO6:BF6"/>
    <mergeCell ref="L8:BL8"/>
    <mergeCell ref="A7:B7"/>
    <mergeCell ref="L7:BL7"/>
    <mergeCell ref="G16:L16"/>
    <mergeCell ref="C9:K9"/>
    <mergeCell ref="AK15:BB15"/>
    <mergeCell ref="A11:B11"/>
    <mergeCell ref="BI27:BL27"/>
    <mergeCell ref="BE29:BH29"/>
    <mergeCell ref="A12:K12"/>
    <mergeCell ref="AS26:AV26"/>
    <mergeCell ref="AW26:AZ26"/>
    <mergeCell ref="BE26:BH26"/>
    <mergeCell ref="BA29:BD29"/>
    <mergeCell ref="BA31:BD31"/>
    <mergeCell ref="BE31:BH31"/>
    <mergeCell ref="BA30:BD30"/>
    <mergeCell ref="C7:K7"/>
    <mergeCell ref="AK18:AP18"/>
    <mergeCell ref="AQ17:AV17"/>
    <mergeCell ref="AW17:BB17"/>
    <mergeCell ref="A17:F17"/>
    <mergeCell ref="AE16:AJ16"/>
    <mergeCell ref="AS27:AV27"/>
    <mergeCell ref="BI29:BL29"/>
    <mergeCell ref="BE28:BH28"/>
    <mergeCell ref="BI28:BL28"/>
    <mergeCell ref="AW28:AZ28"/>
    <mergeCell ref="AS28:AV28"/>
    <mergeCell ref="BE27:BH27"/>
    <mergeCell ref="BA28:BD28"/>
    <mergeCell ref="AW27:AZ27"/>
    <mergeCell ref="BA27:BD27"/>
    <mergeCell ref="AO36:AZ36"/>
    <mergeCell ref="AC36:AN36"/>
    <mergeCell ref="A34:BL34"/>
    <mergeCell ref="AS32:AV32"/>
    <mergeCell ref="AW32:AZ32"/>
    <mergeCell ref="A32:C32"/>
    <mergeCell ref="D32:I32"/>
    <mergeCell ref="P32:AB32"/>
    <mergeCell ref="AC32:AF32"/>
    <mergeCell ref="AK28:AN28"/>
    <mergeCell ref="AO30:AR30"/>
    <mergeCell ref="AK30:AN30"/>
    <mergeCell ref="AS31:AV31"/>
    <mergeCell ref="AW30:AZ30"/>
    <mergeCell ref="AG32:AJ32"/>
    <mergeCell ref="AW31:AZ31"/>
    <mergeCell ref="AW29:AZ29"/>
    <mergeCell ref="AO29:AR29"/>
    <mergeCell ref="AK29:AN29"/>
    <mergeCell ref="AS30:AV30"/>
    <mergeCell ref="AO37:AR38"/>
    <mergeCell ref="A35:AV35"/>
    <mergeCell ref="Q37:T38"/>
    <mergeCell ref="A37:P38"/>
    <mergeCell ref="J29:O29"/>
    <mergeCell ref="AC29:AF29"/>
    <mergeCell ref="AG29:AJ29"/>
    <mergeCell ref="BI51:BM51"/>
    <mergeCell ref="BA32:BD32"/>
    <mergeCell ref="AY51:BH51"/>
    <mergeCell ref="AG31:AJ31"/>
    <mergeCell ref="AK31:AN31"/>
    <mergeCell ref="AG28:AJ28"/>
    <mergeCell ref="AS29:AV29"/>
    <mergeCell ref="AO28:AR28"/>
    <mergeCell ref="AG30:AJ30"/>
    <mergeCell ref="AO31:AR31"/>
    <mergeCell ref="AK43:AN43"/>
    <mergeCell ref="AG42:AJ42"/>
    <mergeCell ref="AG43:AJ43"/>
    <mergeCell ref="AO49:AX49"/>
    <mergeCell ref="AO50:AX50"/>
    <mergeCell ref="A46:BL46"/>
    <mergeCell ref="Z50:AD50"/>
    <mergeCell ref="AY50:BH50"/>
    <mergeCell ref="AY49:BH49"/>
    <mergeCell ref="BI50:BM50"/>
    <mergeCell ref="Z49:AD49"/>
    <mergeCell ref="G49:L49"/>
    <mergeCell ref="M49:Y49"/>
    <mergeCell ref="A49:F49"/>
    <mergeCell ref="AO44:AR44"/>
    <mergeCell ref="Q44:T44"/>
    <mergeCell ref="AW39:AZ39"/>
    <mergeCell ref="A47:BL47"/>
    <mergeCell ref="AG41:AJ41"/>
    <mergeCell ref="AG39:AJ39"/>
    <mergeCell ref="AK39:AN39"/>
    <mergeCell ref="A39:P39"/>
    <mergeCell ref="U39:X39"/>
    <mergeCell ref="A44:P44"/>
    <mergeCell ref="U42:X42"/>
    <mergeCell ref="Y42:AB42"/>
    <mergeCell ref="G55:L55"/>
    <mergeCell ref="AG37:AJ38"/>
    <mergeCell ref="AS39:AV39"/>
    <mergeCell ref="AS37:AV38"/>
    <mergeCell ref="AC43:AF43"/>
    <mergeCell ref="AO39:AR39"/>
    <mergeCell ref="AK41:AN41"/>
    <mergeCell ref="AC37:AF38"/>
    <mergeCell ref="AG44:AJ44"/>
    <mergeCell ref="M50:Y50"/>
    <mergeCell ref="AE57:AN57"/>
    <mergeCell ref="AW37:AZ38"/>
    <mergeCell ref="G63:L63"/>
    <mergeCell ref="M51:Y51"/>
    <mergeCell ref="G51:L51"/>
    <mergeCell ref="AY53:BH53"/>
    <mergeCell ref="AY60:BH60"/>
    <mergeCell ref="AO60:AX60"/>
    <mergeCell ref="AO51:AX51"/>
    <mergeCell ref="AY55:BH55"/>
    <mergeCell ref="A68:F68"/>
    <mergeCell ref="Z64:AD64"/>
    <mergeCell ref="G67:L67"/>
    <mergeCell ref="AO52:AX52"/>
    <mergeCell ref="AO53:AX53"/>
    <mergeCell ref="AO56:AX56"/>
    <mergeCell ref="AO54:AX54"/>
    <mergeCell ref="AO55:AX55"/>
    <mergeCell ref="AO58:AX58"/>
    <mergeCell ref="Z53:AD53"/>
    <mergeCell ref="BI69:BM69"/>
    <mergeCell ref="AO67:AX67"/>
    <mergeCell ref="AO68:AX68"/>
    <mergeCell ref="AY65:BH65"/>
    <mergeCell ref="BI67:BM67"/>
    <mergeCell ref="BI68:BM68"/>
    <mergeCell ref="AY67:BH67"/>
    <mergeCell ref="A66:BM66"/>
    <mergeCell ref="G68:L68"/>
    <mergeCell ref="M67:Y67"/>
    <mergeCell ref="AO57:AX57"/>
    <mergeCell ref="AE56:AN56"/>
    <mergeCell ref="M55:Y55"/>
    <mergeCell ref="AO61:AX61"/>
    <mergeCell ref="AY68:BH68"/>
    <mergeCell ref="AY69:BH69"/>
    <mergeCell ref="M65:Y65"/>
    <mergeCell ref="AO69:AX69"/>
    <mergeCell ref="AO64:AX64"/>
    <mergeCell ref="AY64:BH64"/>
    <mergeCell ref="BI60:BM60"/>
    <mergeCell ref="BI55:BM55"/>
    <mergeCell ref="BI57:BM57"/>
    <mergeCell ref="BI54:BM54"/>
    <mergeCell ref="BI53:BM53"/>
    <mergeCell ref="AY54:BH54"/>
    <mergeCell ref="BI58:BM58"/>
    <mergeCell ref="BI56:BM56"/>
    <mergeCell ref="AY57:BH57"/>
    <mergeCell ref="AY58:BH58"/>
    <mergeCell ref="G79:L79"/>
    <mergeCell ref="BI62:BM62"/>
    <mergeCell ref="AO63:AX63"/>
    <mergeCell ref="AO62:AX62"/>
    <mergeCell ref="AY72:BH72"/>
    <mergeCell ref="AY74:BH74"/>
    <mergeCell ref="AY73:BH73"/>
    <mergeCell ref="BI73:BM73"/>
    <mergeCell ref="AY70:BH70"/>
    <mergeCell ref="AO65:AX65"/>
    <mergeCell ref="BI70:BM70"/>
    <mergeCell ref="BI72:BM72"/>
    <mergeCell ref="A71:BM71"/>
    <mergeCell ref="BI61:BM61"/>
    <mergeCell ref="AY61:BH61"/>
    <mergeCell ref="AY62:BH62"/>
    <mergeCell ref="BI65:BM65"/>
    <mergeCell ref="BI63:BM63"/>
    <mergeCell ref="BI64:BM64"/>
    <mergeCell ref="AY63:BH63"/>
    <mergeCell ref="A75:F75"/>
    <mergeCell ref="A74:F74"/>
    <mergeCell ref="AO73:AX73"/>
    <mergeCell ref="AO72:AX72"/>
    <mergeCell ref="G70:L70"/>
    <mergeCell ref="A72:F72"/>
    <mergeCell ref="G72:L72"/>
    <mergeCell ref="AO70:AX70"/>
    <mergeCell ref="M72:Y72"/>
    <mergeCell ref="M70:Y70"/>
    <mergeCell ref="A70:F70"/>
    <mergeCell ref="AE73:AN73"/>
    <mergeCell ref="M73:Y73"/>
    <mergeCell ref="Z73:AD73"/>
    <mergeCell ref="G73:L73"/>
    <mergeCell ref="AE72:AN72"/>
    <mergeCell ref="A73:F73"/>
    <mergeCell ref="BM95:BP95"/>
    <mergeCell ref="BE95:BH95"/>
    <mergeCell ref="Z75:AD75"/>
    <mergeCell ref="Z74:AD74"/>
    <mergeCell ref="AE74:AN74"/>
    <mergeCell ref="AY82:BH82"/>
    <mergeCell ref="Z76:AD76"/>
    <mergeCell ref="AE75:AN75"/>
    <mergeCell ref="AO80:AX80"/>
    <mergeCell ref="AY75:BH75"/>
    <mergeCell ref="AO76:AX76"/>
    <mergeCell ref="A78:BM78"/>
    <mergeCell ref="BI76:BM76"/>
    <mergeCell ref="M80:Y80"/>
    <mergeCell ref="AY76:BH76"/>
    <mergeCell ref="Z79:AD79"/>
    <mergeCell ref="Z77:AD77"/>
    <mergeCell ref="BI77:BM77"/>
    <mergeCell ref="AO79:AX79"/>
    <mergeCell ref="Z80:AD80"/>
    <mergeCell ref="AE80:AN80"/>
    <mergeCell ref="AE76:AN76"/>
    <mergeCell ref="AE77:AN77"/>
    <mergeCell ref="M84:Y84"/>
    <mergeCell ref="M79:Y79"/>
    <mergeCell ref="M83:Y83"/>
    <mergeCell ref="AE79:AN79"/>
    <mergeCell ref="AE83:AN83"/>
    <mergeCell ref="Z84:AD84"/>
    <mergeCell ref="AO89:AX89"/>
    <mergeCell ref="BA95:BD95"/>
    <mergeCell ref="BI97:BL97"/>
    <mergeCell ref="BI95:BL95"/>
    <mergeCell ref="A84:F84"/>
    <mergeCell ref="AE82:AN82"/>
    <mergeCell ref="G84:L84"/>
    <mergeCell ref="AK96:AN96"/>
    <mergeCell ref="AO95:AR95"/>
    <mergeCell ref="AG96:AJ96"/>
    <mergeCell ref="BI89:BM89"/>
    <mergeCell ref="BE94:BP94"/>
    <mergeCell ref="BE97:BH97"/>
    <mergeCell ref="BA97:BD97"/>
    <mergeCell ref="Z86:AD86"/>
    <mergeCell ref="AE84:AN84"/>
    <mergeCell ref="Z87:AD87"/>
    <mergeCell ref="BM97:BP97"/>
    <mergeCell ref="AO96:AR96"/>
    <mergeCell ref="AS96:AV96"/>
    <mergeCell ref="AW97:AZ97"/>
    <mergeCell ref="AS94:BD94"/>
    <mergeCell ref="Q97:T97"/>
    <mergeCell ref="D97:P97"/>
    <mergeCell ref="U95:X95"/>
    <mergeCell ref="AG95:AJ95"/>
    <mergeCell ref="U94:AF94"/>
    <mergeCell ref="AW95:AZ95"/>
    <mergeCell ref="AO97:AR97"/>
    <mergeCell ref="AS97:AV97"/>
    <mergeCell ref="BM98:BP98"/>
    <mergeCell ref="BE96:BH96"/>
    <mergeCell ref="BI96:BL96"/>
    <mergeCell ref="AO74:AX74"/>
    <mergeCell ref="AO75:AX75"/>
    <mergeCell ref="AS98:AV98"/>
    <mergeCell ref="A85:BM85"/>
    <mergeCell ref="BI83:BM83"/>
    <mergeCell ref="A88:F88"/>
    <mergeCell ref="Q94:T95"/>
    <mergeCell ref="M88:Y88"/>
    <mergeCell ref="G88:L88"/>
    <mergeCell ref="BI87:BM87"/>
    <mergeCell ref="BI86:BM86"/>
    <mergeCell ref="AY86:BH86"/>
    <mergeCell ref="AY87:BH87"/>
    <mergeCell ref="AY88:BH88"/>
    <mergeCell ref="BI88:BM88"/>
    <mergeCell ref="AO87:AX87"/>
    <mergeCell ref="G87:L87"/>
    <mergeCell ref="BM31:BP31"/>
    <mergeCell ref="BE32:BH32"/>
    <mergeCell ref="BA40:BH40"/>
    <mergeCell ref="BA41:BH41"/>
    <mergeCell ref="BA39:BH39"/>
    <mergeCell ref="BI31:BL31"/>
    <mergeCell ref="BM32:BP32"/>
    <mergeCell ref="BI32:BL32"/>
    <mergeCell ref="BA37:BH38"/>
    <mergeCell ref="BE30:BH30"/>
    <mergeCell ref="A54:F54"/>
    <mergeCell ref="A51:F51"/>
    <mergeCell ref="Q41:T41"/>
    <mergeCell ref="U44:X44"/>
    <mergeCell ref="AY52:BH52"/>
    <mergeCell ref="AC42:AF42"/>
    <mergeCell ref="Q42:T42"/>
    <mergeCell ref="M53:Y53"/>
    <mergeCell ref="AW44:AZ44"/>
    <mergeCell ref="BI52:BM52"/>
    <mergeCell ref="Y41:AB41"/>
    <mergeCell ref="BA43:BH43"/>
    <mergeCell ref="Y44:AB44"/>
    <mergeCell ref="BI49:BM49"/>
    <mergeCell ref="AS41:AV41"/>
    <mergeCell ref="AC44:AF44"/>
    <mergeCell ref="AC41:AF41"/>
    <mergeCell ref="Y43:AB43"/>
    <mergeCell ref="AS44:AV44"/>
    <mergeCell ref="W105:AM105"/>
    <mergeCell ref="BM23:BP25"/>
    <mergeCell ref="BM26:BP26"/>
    <mergeCell ref="BM27:BP27"/>
    <mergeCell ref="BM28:BP28"/>
    <mergeCell ref="AK97:AN97"/>
    <mergeCell ref="AC97:AF97"/>
    <mergeCell ref="AG97:AJ97"/>
    <mergeCell ref="AK42:AN42"/>
    <mergeCell ref="AW41:AZ41"/>
    <mergeCell ref="BI30:BL30"/>
    <mergeCell ref="BA44:BH44"/>
    <mergeCell ref="A59:BM59"/>
    <mergeCell ref="P31:AB31"/>
    <mergeCell ref="A40:P40"/>
    <mergeCell ref="J32:O32"/>
    <mergeCell ref="A31:C31"/>
    <mergeCell ref="AE49:AN49"/>
    <mergeCell ref="AO42:AR42"/>
    <mergeCell ref="AS42:AV42"/>
    <mergeCell ref="BM29:BP29"/>
    <mergeCell ref="BM30:BP30"/>
    <mergeCell ref="BA42:BH42"/>
    <mergeCell ref="AO105:BG105"/>
    <mergeCell ref="AO104:BG104"/>
    <mergeCell ref="BI98:BL98"/>
    <mergeCell ref="AO98:AR98"/>
    <mergeCell ref="AY56:BH56"/>
    <mergeCell ref="AO41:AR41"/>
    <mergeCell ref="AW42:AZ42"/>
    <mergeCell ref="AO108:BG108"/>
    <mergeCell ref="AK44:AN44"/>
    <mergeCell ref="AW43:AZ43"/>
    <mergeCell ref="W109:AM109"/>
    <mergeCell ref="AO109:BG109"/>
    <mergeCell ref="BE98:BH98"/>
    <mergeCell ref="A101:BL101"/>
    <mergeCell ref="A102:BL102"/>
    <mergeCell ref="BA98:BD98"/>
    <mergeCell ref="A104:V104"/>
    <mergeCell ref="A100:BL100"/>
    <mergeCell ref="AW98:AZ98"/>
    <mergeCell ref="AG98:AJ98"/>
    <mergeCell ref="AK98:AN98"/>
    <mergeCell ref="A98:C98"/>
    <mergeCell ref="AC98:AF98"/>
    <mergeCell ref="U98:X98"/>
    <mergeCell ref="Q98:T98"/>
    <mergeCell ref="Y98:AB98"/>
    <mergeCell ref="BI75:BM75"/>
    <mergeCell ref="BI74:BM74"/>
    <mergeCell ref="BI80:BM80"/>
    <mergeCell ref="BI84:BM84"/>
    <mergeCell ref="Y97:AB97"/>
    <mergeCell ref="A108:V108"/>
    <mergeCell ref="W108:AM108"/>
    <mergeCell ref="W104:AM104"/>
    <mergeCell ref="D98:P98"/>
    <mergeCell ref="A106:F106"/>
  </mergeCells>
  <phoneticPr fontId="11" type="noConversion"/>
  <conditionalFormatting sqref="G52:L56 G68:L69 G61:L64 G73:L77 G80:L80 G87:L89 G83:L84">
    <cfRule type="cellIs" dxfId="3" priority="1" stopIfTrue="1" operator="equal">
      <formula>$G51</formula>
    </cfRule>
  </conditionalFormatting>
  <conditionalFormatting sqref="G67:L67 G60:L60">
    <cfRule type="cellIs" dxfId="2" priority="6" stopIfTrue="1" operator="equal">
      <formula>$G56</formula>
    </cfRule>
  </conditionalFormatting>
  <conditionalFormatting sqref="G72:L72">
    <cfRule type="cellIs" dxfId="1" priority="13" stopIfTrue="1" operator="equal">
      <formula>$G69</formula>
    </cfRule>
  </conditionalFormatting>
  <conditionalFormatting sqref="G79:L79 G82:L82 G86:L86">
    <cfRule type="cellIs" dxfId="0" priority="17" stopIfTrue="1" operator="equal">
      <formula>$G77</formula>
    </cfRule>
  </conditionalFormatting>
  <pageMargins left="0.51181102362204722" right="0.31496062992125984" top="0.39370078740157483" bottom="0.39370078740157483" header="0" footer="0"/>
  <pageSetup paperSize="9" scale="71" fitToHeight="999" orientation="landscape" r:id="rId1"/>
  <headerFooter alignWithMargins="0"/>
  <rowBreaks count="2" manualBreakCount="2">
    <brk id="32" max="67" man="1"/>
    <brk id="69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КПК1412220</vt:lpstr>
      <vt:lpstr>КПК1412220!Область_печати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2018-02-14T09:44:24Z</cp:lastPrinted>
  <dcterms:created xsi:type="dcterms:W3CDTF">2016-08-15T09:54:21Z</dcterms:created>
  <dcterms:modified xsi:type="dcterms:W3CDTF">2018-02-15T09:07:06Z</dcterms:modified>
</cp:coreProperties>
</file>