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-ТИ Присяжн\бюджет\ПАСПОРТ БП\ПАСПОРТ 2017\оприлюднення 2017\паспорт змніи 24.05.2017\"/>
    </mc:Choice>
  </mc:AlternateContent>
  <bookViews>
    <workbookView xWindow="480" yWindow="135" windowWidth="27795" windowHeight="14385" tabRatio="792" firstSheet="1" activeTab="1"/>
  </bookViews>
  <sheets>
    <sheet name="КПК1412010" sheetId="3" state="hidden" r:id="rId1"/>
    <sheet name="КПК1412050" sheetId="4" r:id="rId2"/>
    <sheet name="КПК1412140" sheetId="5" state="hidden" r:id="rId3"/>
    <sheet name="КПК1412180" sheetId="6" state="hidden" r:id="rId4"/>
    <sheet name="КПК1412220" sheetId="7" state="hidden" r:id="rId5"/>
    <sheet name="КПК1416310" sheetId="8" state="hidden" r:id="rId6"/>
    <sheet name="1410180" sheetId="9" state="hidden" r:id="rId7"/>
  </sheets>
  <definedNames>
    <definedName name="_xlnm.Print_Area" localSheetId="6">'1410180'!$A$1:$BN$88</definedName>
    <definedName name="_xlnm.Print_Area" localSheetId="0">КПК1412010!$A$1:$BM$150</definedName>
    <definedName name="_xlnm.Print_Area" localSheetId="3">КПК1412180!$A$1:$BN$103</definedName>
    <definedName name="_xlnm.Print_Area" localSheetId="4">КПК1412220!$A$1:$BM$145</definedName>
  </definedNames>
  <calcPr calcId="152511"/>
</workbook>
</file>

<file path=xl/calcChain.xml><?xml version="1.0" encoding="utf-8"?>
<calcChain xmlns="http://schemas.openxmlformats.org/spreadsheetml/2006/main">
  <c r="BP64" i="6" l="1"/>
  <c r="BO64" i="6"/>
  <c r="BN72" i="3"/>
  <c r="BP72" i="3"/>
  <c r="BQ64" i="6" l="1"/>
  <c r="AO76" i="8"/>
  <c r="AK42" i="8"/>
  <c r="AS41" i="8"/>
  <c r="AO68" i="9" l="1"/>
  <c r="AO55" i="7" l="1"/>
  <c r="AG55" i="7"/>
  <c r="AO53" i="7"/>
  <c r="AO54" i="7"/>
  <c r="AG52" i="6"/>
  <c r="Y52" i="6"/>
  <c r="AG51" i="5"/>
  <c r="AO50" i="4"/>
  <c r="Y51" i="4"/>
  <c r="AO51" i="4" s="1"/>
  <c r="AG51" i="4"/>
  <c r="AG55" i="3"/>
  <c r="Y55" i="3"/>
  <c r="AO79" i="7" l="1"/>
  <c r="AO75" i="7"/>
  <c r="BP69" i="7"/>
  <c r="BO69" i="7"/>
  <c r="BN69" i="7"/>
  <c r="AO78" i="6"/>
  <c r="AO73" i="6"/>
  <c r="AO68" i="6"/>
  <c r="U21" i="6"/>
  <c r="AS40" i="6"/>
  <c r="AO98" i="3"/>
  <c r="AO104" i="3" s="1"/>
  <c r="AO93" i="3"/>
  <c r="AO78" i="3"/>
  <c r="AO82" i="3" s="1"/>
  <c r="AO73" i="3"/>
  <c r="BO72" i="3" s="1"/>
  <c r="AO103" i="3"/>
  <c r="AO97" i="3"/>
  <c r="AO92" i="3"/>
  <c r="AO91" i="3"/>
  <c r="AO81" i="3"/>
  <c r="AC42" i="8" l="1"/>
  <c r="AK38" i="7"/>
  <c r="U21" i="7"/>
  <c r="AK43" i="7"/>
  <c r="AS43" i="7"/>
  <c r="AK39" i="7"/>
  <c r="AC40" i="3" l="1"/>
  <c r="AC42" i="3" s="1"/>
  <c r="AC39" i="3" s="1"/>
  <c r="AK40" i="3"/>
  <c r="AK41" i="3"/>
  <c r="AK42" i="3"/>
  <c r="BP41" i="3" s="1"/>
  <c r="AC39" i="9"/>
  <c r="AN21" i="9"/>
  <c r="BD21" i="8"/>
  <c r="BD21" i="6"/>
  <c r="BD21" i="3"/>
  <c r="AN21" i="3"/>
  <c r="U21" i="3" s="1"/>
  <c r="U21" i="8" l="1"/>
  <c r="BQ41" i="3"/>
  <c r="AS42" i="3"/>
  <c r="AK39" i="3"/>
  <c r="BA103" i="7" l="1"/>
  <c r="AO103" i="7"/>
  <c r="AC103" i="7"/>
  <c r="Y55" i="7"/>
  <c r="AO52" i="7"/>
  <c r="AC43" i="7"/>
  <c r="AS42" i="7"/>
  <c r="AS41" i="7"/>
  <c r="AS40" i="7"/>
  <c r="AS39" i="7"/>
  <c r="AC38" i="7"/>
  <c r="AS38" i="7" s="1"/>
  <c r="AO67" i="8" l="1"/>
  <c r="AO77" i="6" l="1"/>
  <c r="AC41" i="6"/>
  <c r="AC39" i="6"/>
  <c r="AK40" i="6"/>
  <c r="AK39" i="6" s="1"/>
  <c r="AC40" i="6"/>
  <c r="AO85" i="4"/>
  <c r="AK41" i="6" l="1"/>
  <c r="AK41" i="4"/>
  <c r="AC41" i="4"/>
  <c r="AK39" i="4"/>
  <c r="AC39" i="4"/>
  <c r="AK40" i="4"/>
  <c r="AC40" i="4"/>
  <c r="BA77" i="9"/>
  <c r="AO77" i="9"/>
  <c r="AC77" i="9"/>
  <c r="AS39" i="9"/>
  <c r="U21" i="9"/>
  <c r="AC40" i="9" l="1"/>
  <c r="AS40" i="9" s="1"/>
  <c r="AC39" i="5"/>
  <c r="AC40" i="5"/>
  <c r="AK40" i="5"/>
  <c r="AK39" i="5" s="1"/>
  <c r="AS39" i="5" s="1"/>
  <c r="AC41" i="5"/>
  <c r="AO50" i="5"/>
  <c r="AO51" i="5"/>
  <c r="AO73" i="5"/>
  <c r="AC85" i="5"/>
  <c r="AO85" i="5"/>
  <c r="BA85" i="5"/>
  <c r="AK41" i="5" l="1"/>
  <c r="AS41" i="5" s="1"/>
  <c r="AS40" i="5"/>
  <c r="BA86" i="8"/>
  <c r="AO86" i="8"/>
  <c r="AC86" i="8"/>
  <c r="AO52" i="8"/>
  <c r="AO51" i="8"/>
  <c r="AS42" i="8"/>
  <c r="AS40" i="8"/>
  <c r="AS39" i="8"/>
  <c r="BA92" i="6"/>
  <c r="AO92" i="6"/>
  <c r="AC92" i="6"/>
  <c r="AO52" i="6"/>
  <c r="AO51" i="6"/>
  <c r="AO50" i="6"/>
  <c r="AS41" i="6"/>
  <c r="AS39" i="6"/>
  <c r="BA99" i="4"/>
  <c r="AO99" i="4"/>
  <c r="AC99" i="4"/>
  <c r="AS41" i="4"/>
  <c r="AS40" i="4"/>
  <c r="AS39" i="4"/>
  <c r="BA119" i="3"/>
  <c r="AO119" i="3"/>
  <c r="AC119" i="3"/>
  <c r="AO54" i="3"/>
  <c r="AO55" i="3" s="1"/>
  <c r="AO53" i="3"/>
  <c r="AO52" i="3"/>
  <c r="AO51" i="3"/>
  <c r="AS41" i="3"/>
  <c r="AS40" i="3"/>
  <c r="AS39" i="3"/>
</calcChain>
</file>

<file path=xl/sharedStrings.xml><?xml version="1.0" encoding="utf-8"?>
<sst xmlns="http://schemas.openxmlformats.org/spreadsheetml/2006/main" count="1572" uniqueCount="267">
  <si>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</si>
  <si>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</si>
  <si>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</si>
  <si>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</si>
  <si>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</si>
  <si>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</si>
  <si>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</si>
  <si>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</si>
  <si>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</si>
  <si>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</si>
  <si>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</si>
  <si>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</si>
  <si>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</si>
  <si>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</si>
  <si>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</si>
  <si>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</si>
  <si>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</si>
  <si>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</si>
  <si>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</si>
  <si>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</si>
  <si>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</si>
  <si>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</si>
  <si>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</si>
  <si>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</si>
  <si>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</si>
  <si>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</si>
  <si>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</si>
  <si>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</si>
  <si>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</si>
  <si>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</si>
  <si>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</si>
  <si>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</si>
  <si>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</si>
  <si>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</si>
  <si>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</si>
  <si>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</si>
  <si>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</si>
  <si>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</si>
  <si>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</si>
  <si>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</si>
  <si>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</si>
  <si>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</si>
  <si>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</si>
  <si>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</si>
  <si>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</si>
  <si>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</si>
  <si>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</si>
  <si>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</si>
  <si>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</si>
  <si>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</si>
  <si>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</si>
  <si>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</si>
  <si>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</si>
  <si>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</si>
  <si>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</si>
  <si>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</si>
  <si>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</si>
  <si>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</si>
  <si>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</si>
  <si>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</si>
  <si>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</si>
  <si>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</si>
  <si>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</si>
  <si>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</si>
  <si>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</si>
  <si>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</si>
  <si>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</si>
  <si>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</si>
  <si>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</si>
  <si>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</si>
  <si>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</si>
  <si>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</si>
  <si>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</si>
  <si>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</si>
  <si>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1412010 - Багатопрофільна стаціонарна медична допомога населенню</t>
  </si>
  <si>
    <t>Забезпечення надання населенню амбулаторно-поліклінічної допомоги</t>
  </si>
  <si>
    <t/>
  </si>
  <si>
    <t>Забезпечення надання населенню стаціонарної медичної допомоги</t>
  </si>
  <si>
    <t>ВСЬОГО</t>
  </si>
  <si>
    <t>Програма запобігання та лікування серцево-судинних і судинно-мозкових захворювань на 2017-2021 роки</t>
  </si>
  <si>
    <t>міська програма "Здоров'я Рівнян на 2017 рік"</t>
  </si>
  <si>
    <t>Програма міської підтримки організації громадських робіт, спрямованих на соціальний розвиток та на інтереси територіальної громади міста Рівного на 2017 – 2020 роки</t>
  </si>
  <si>
    <t>міська програма " Діти Рівного на 2017-2020 роки"</t>
  </si>
  <si>
    <t>Затрат</t>
  </si>
  <si>
    <t>кількість установ</t>
  </si>
  <si>
    <t>од.</t>
  </si>
  <si>
    <t>План по мережі</t>
  </si>
  <si>
    <t>кількість штатних одиниць</t>
  </si>
  <si>
    <t>Мережа розпорядників та одержувачів коштів місцевого бюджету</t>
  </si>
  <si>
    <t>в т.ч. лікарів</t>
  </si>
  <si>
    <t>кількість ліжок у денних стаціонарах</t>
  </si>
  <si>
    <t>Продукту</t>
  </si>
  <si>
    <t>кількість пролікованих хворих у денному стаціонарі</t>
  </si>
  <si>
    <t>осіб</t>
  </si>
  <si>
    <t>Статистичні звіти</t>
  </si>
  <si>
    <t>кількість лікарських відвідувань (у поліклінічних відділеннях лікарень)</t>
  </si>
  <si>
    <t>Ефективності</t>
  </si>
  <si>
    <t>проліковано хворих на 1 стаціонарне ліжко денного стаціонару</t>
  </si>
  <si>
    <t>Розрахунково</t>
  </si>
  <si>
    <t>Якості</t>
  </si>
  <si>
    <t>дотримання рекомендованих протоколів лікування</t>
  </si>
  <si>
    <t>%</t>
  </si>
  <si>
    <t>у т. ч. лікарів</t>
  </si>
  <si>
    <t>кількість ліжок у звичайних стаціонарах</t>
  </si>
  <si>
    <t>кількість ліжко-днів у звичайних стаціонарах</t>
  </si>
  <si>
    <t>тис.од.</t>
  </si>
  <si>
    <t>кількість пролікованих хворих у стаціонарі</t>
  </si>
  <si>
    <t>завантаженість ліжкового фонду у звичайних стаціонарах</t>
  </si>
  <si>
    <t>днів</t>
  </si>
  <si>
    <t>післяопераційна летальність</t>
  </si>
  <si>
    <t>середня тривалість лікування в стаціонарі одного хворого</t>
  </si>
  <si>
    <t xml:space="preserve"> летальность від інфаркта міокарда</t>
  </si>
  <si>
    <t>відс.</t>
  </si>
  <si>
    <t xml:space="preserve"> летальность від всіх форм інсульта</t>
  </si>
  <si>
    <t>зменшення середньої тривалості перебування в стаціонарі</t>
  </si>
  <si>
    <t>зменшення показника післяопераційної летальності</t>
  </si>
  <si>
    <t>зниження показника летальності</t>
  </si>
  <si>
    <t>Підвищення рівня надання медичної допомоги та збереження здоров’я населення</t>
  </si>
  <si>
    <t>1400000</t>
  </si>
  <si>
    <t>Управління охорони здоров`я виконавчого комітету Рівненської міської ради</t>
  </si>
  <si>
    <t>(тис.грн)</t>
  </si>
  <si>
    <t>бюджетної програми місцевого бюджету на 2017  рік</t>
  </si>
  <si>
    <t>1412010</t>
  </si>
  <si>
    <t>Багатопрофільна стаціонарна медична допомога населенню</t>
  </si>
  <si>
    <t>1410000</t>
  </si>
  <si>
    <t>0731</t>
  </si>
  <si>
    <t>1412050 - Лікарсько-акушерська допомога вагітним, породіллям та новонародженим</t>
  </si>
  <si>
    <t>Забезпечення надання належної лікарсько-акушерської допомоги вагітним, роділлям, породіллям та новонародженим</t>
  </si>
  <si>
    <t>кількість пологових будинків</t>
  </si>
  <si>
    <t>план по мережі</t>
  </si>
  <si>
    <t>статистичні звіти</t>
  </si>
  <si>
    <t xml:space="preserve"> у т. ч. лікарів у жіночих консультаціях</t>
  </si>
  <si>
    <t>кількість ліжок</t>
  </si>
  <si>
    <t>кількість ліжко-днів</t>
  </si>
  <si>
    <t>кількість вагітних взятих на облік</t>
  </si>
  <si>
    <t>кількість новонароджених</t>
  </si>
  <si>
    <t>кількість відвідувань жіночих консультацій</t>
  </si>
  <si>
    <t>середня тривалість перебування на лікарняному ліжку у пологовому будинку</t>
  </si>
  <si>
    <t>розрахунково</t>
  </si>
  <si>
    <t>кількість породіль на одного лікаря</t>
  </si>
  <si>
    <t>кількість відвідувань на одного лікаря в жіночих консультаціях</t>
  </si>
  <si>
    <t>кількість вагітних, які  стали на облік в жіночих консультаціях по вагітності до 12 тижнів</t>
  </si>
  <si>
    <t>завантаженість ліжкового фонду</t>
  </si>
  <si>
    <t>раннє охоплення вагітних наглядом до 12 тижнів вагітності</t>
  </si>
  <si>
    <t>кількість померлих вагітних,роділь та породіль в стаціонарах закладів охорони здоровя</t>
  </si>
  <si>
    <t>зниження кількості кесарських розтинів по відношенню до загальної чисельності пологів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</si>
  <si>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</si>
  <si>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1412050</t>
  </si>
  <si>
    <t>Лікарсько-акушерська допомога вагітним, породіллям та новонародженим</t>
  </si>
  <si>
    <t>0733</t>
  </si>
  <si>
    <t>1412140 - Надання стоматологічної допомоги населенню</t>
  </si>
  <si>
    <t>Забезпечення надання належної лікувально-оздоровчої та профілактичної стоматологічної допомоги населенню</t>
  </si>
  <si>
    <t>кількість закладів</t>
  </si>
  <si>
    <t>кількість лікарських відвідувань</t>
  </si>
  <si>
    <t>чисельність осіб, яким проведена планова санація</t>
  </si>
  <si>
    <t>кількість протезувань всього</t>
  </si>
  <si>
    <t>кількість санованих пацієнтів на одного лікаря-стоматолога</t>
  </si>
  <si>
    <t>відсоток запротезованих осіб, до кількості що перебувають на черзі</t>
  </si>
  <si>
    <t>Підвищення рівня надання стоматологічної допомоги населенню</t>
  </si>
  <si>
    <t>1412140</t>
  </si>
  <si>
    <t>Надання стоматологічної допомоги населенню</t>
  </si>
  <si>
    <t>0722</t>
  </si>
  <si>
    <t>1412180 - Первинна медична допомога населенню</t>
  </si>
  <si>
    <t>Забезпечення  надання населенню первинної медичної допомоги за місцем проживання (перебування)</t>
  </si>
  <si>
    <t>кількість штатних посад</t>
  </si>
  <si>
    <t>у т. ч. лікарів  які надають первинну допомогу</t>
  </si>
  <si>
    <t>кількість прикріпленого населення</t>
  </si>
  <si>
    <t>кількість відвідувань</t>
  </si>
  <si>
    <t>тис.чол.</t>
  </si>
  <si>
    <t>кількість прикріпленого населення на 1 лікаря, який надає первинну допомогу</t>
  </si>
  <si>
    <t>середня кількість відвідувань на 1 жителя</t>
  </si>
  <si>
    <t>забезпечення повноти охоплення профілактичними оглядами обов`язкових контингентів</t>
  </si>
  <si>
    <t>"динаміка виявлених візуальних форм онкозахворювань в занедбаних стадіях</t>
  </si>
  <si>
    <t xml:space="preserve"> відвідуавань з приводу захворювань</t>
  </si>
  <si>
    <t>Зміцнення та поліпшення здоров’я населення шляхом забезпечення потреб населення у первинній медичній допомозі</t>
  </si>
  <si>
    <t>1412180</t>
  </si>
  <si>
    <t>Первинна медична допомога населенню</t>
  </si>
  <si>
    <t>0726</t>
  </si>
  <si>
    <t xml:space="preserve"> Інформаційно-аналітичне забезпечення закладів охорони здоров’я</t>
  </si>
  <si>
    <t>1412220 - Інші заходи в галузі охорони здоров`я</t>
  </si>
  <si>
    <t>Забезпечення виплати матеріальної допомоги для придбання медикаментів пільговим верствам населення</t>
  </si>
  <si>
    <t>Забезпечення пільговим зубопротезуванням окремих категорій населення</t>
  </si>
  <si>
    <t>кількість звітних форм</t>
  </si>
  <si>
    <t>План роботи</t>
  </si>
  <si>
    <t>кількість перевірок</t>
  </si>
  <si>
    <t>кількість аналітичних довідок, методичних рекомендацій, письмових роз’яснень, довідників, іншої інформації</t>
  </si>
  <si>
    <t>кількість контрольних напрямків роботи з організації надання меддопомоги</t>
  </si>
  <si>
    <t>кількість аналітичних довідок,  методичних рекомендацій, письмових роз’яснень, довідників, іншої інформації на одного працівника</t>
  </si>
  <si>
    <t>кількість звітних форм на одного працівника</t>
  </si>
  <si>
    <t>витрати на  пільгове зубопротезування окремих категорій населення</t>
  </si>
  <si>
    <t>тис.грн.</t>
  </si>
  <si>
    <t>кошторис</t>
  </si>
  <si>
    <t>кількість грамадян, яким надаються послуги із зубопротезування на пільгових умавах</t>
  </si>
  <si>
    <t>розрахунки до кошторису</t>
  </si>
  <si>
    <t>відсоток осіб, що отримали пільгове зубопротезування, до загальної кількості осіб,  що перебувають на черзі</t>
  </si>
  <si>
    <t>Витрати для виплати матеріальної допомоги</t>
  </si>
  <si>
    <t>кількість осіб, які отримують матеріальну допомогу</t>
  </si>
  <si>
    <t>забезпечення базовими медичними препаратами згідно протоколів лікування</t>
  </si>
  <si>
    <t>1412220</t>
  </si>
  <si>
    <t>Інші заходи в галузі охорони здоров`я</t>
  </si>
  <si>
    <t>0763</t>
  </si>
  <si>
    <t>1416310 - Реалізація заходів щодо інвестиційного розвитку території</t>
  </si>
  <si>
    <t>Забезпечення реконструкції та модернізації об`єктів</t>
  </si>
  <si>
    <t>Міська цільова програма "Громадський бюджет у місті Рівному на 2016 – 2020 роки"</t>
  </si>
  <si>
    <t>Бюджет проекту "Впровадження медичних інформаційних систем на базі поліклініки міської дитячої лікарні РМР "Поліклініка без черг"</t>
  </si>
  <si>
    <t>Забезпечення розвитку інфраструктури території</t>
  </si>
  <si>
    <t>1416310</t>
  </si>
  <si>
    <t>Реалізація заходів щодо інвестиційного розвитку території</t>
  </si>
  <si>
    <t>0490</t>
  </si>
  <si>
    <t>Іськів В.І.</t>
  </si>
  <si>
    <t>Начальник управління охорони здоров'я виконавчого комітету Рівненської міської ради</t>
  </si>
  <si>
    <t>Начальник управління бюджету і фінансів виконавчого комітету Рівненської міської ради</t>
  </si>
  <si>
    <t>Шульга В.О.</t>
  </si>
  <si>
    <t>середні витрати на придбання однієї одиниці основних засобів</t>
  </si>
  <si>
    <t>дані бухгалтерського обліку</t>
  </si>
  <si>
    <t>од</t>
  </si>
  <si>
    <t>кількість придбаних одиниць основних засобів</t>
  </si>
  <si>
    <t>довідка про зміни до кошторису</t>
  </si>
  <si>
    <t>обсяг видатків на придбання основних засобів</t>
  </si>
  <si>
    <t>кількість одиниць основних засобів, що планується придбати</t>
  </si>
  <si>
    <t>Наказ  управління охорони здоров`я виконавчого комітету Рівненської міської ради</t>
  </si>
  <si>
    <t>Наказ управління бюджету і фінансів виконавчого комітету Рівненської міської ради</t>
  </si>
  <si>
    <t>0111</t>
  </si>
  <si>
    <t>Керівництво і управління у відповідній сфері у містах, селищах, селах.</t>
  </si>
  <si>
    <t xml:space="preserve">  Керівництво і управління у сфері охорони здоров'я</t>
  </si>
  <si>
    <t>Завдання</t>
  </si>
  <si>
    <t>1410180</t>
  </si>
  <si>
    <t>Здійснення управлінням наданих законодавством повноважень у  сфері охорони здоров'я</t>
  </si>
  <si>
    <t xml:space="preserve"> -</t>
  </si>
  <si>
    <t>1.</t>
  </si>
  <si>
    <t>Штатний розпис</t>
  </si>
  <si>
    <t>кількість отриманих листів, звернень, заяв, скарг</t>
  </si>
  <si>
    <t>журнал вхідної документ., електронна с-ма документооб. зі звернень громадян</t>
  </si>
  <si>
    <t>кількість прийнятих нормативно-правових актів</t>
  </si>
  <si>
    <t>проекти рішень, накази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</si>
  <si>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</si>
  <si>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</si>
  <si>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</si>
  <si>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___________________</t>
  </si>
  <si>
    <t xml:space="preserve">            (підпис)</t>
  </si>
  <si>
    <t>обсяг видатків на проведення капітального ремонту</t>
  </si>
  <si>
    <t>кількість об'єктів, що підлягають проведенню капітального ремонту</t>
  </si>
  <si>
    <t>дані  обліку</t>
  </si>
  <si>
    <t>кількість відремонтованих об'єктів</t>
  </si>
  <si>
    <t>Показник затрат</t>
  </si>
  <si>
    <t>Показник продукту</t>
  </si>
  <si>
    <t>Показник  ефективності</t>
  </si>
  <si>
    <t>Показник  якості</t>
  </si>
  <si>
    <t>обсяг витрат на реконструкцію та модернізацію внутрішньо - лікарняної системи зв`язку з монтажем структурованої комп`ютерної мережі</t>
  </si>
  <si>
    <t>середні витрати на реконструкцію та модернізацію внутрішньо - лікарняної системи зв`язку з монтажем структурованої комп`ютерної мережі</t>
  </si>
  <si>
    <t>кількість  проектів, які планується впровадити</t>
  </si>
  <si>
    <t>забезпечення проведення інших заходів у галузі охорони здоров'я</t>
  </si>
  <si>
    <t>1412220 - Інші заходи в галузі охорони здоров`я, у т.ч.</t>
  </si>
  <si>
    <t>Забезпечення населення лікарськими засобами, вартість яких підлягає повному або частковому відшкодуванню</t>
  </si>
  <si>
    <t>Урядова програма "Доступні ліки"</t>
  </si>
  <si>
    <t xml:space="preserve">Мережа розпорядників та одержувачів коштів місцевого бюджету </t>
  </si>
  <si>
    <t>142010</t>
  </si>
  <si>
    <t>Конституція України, Закон України "Основи законодавства України про охорону здоров'я", рішення міської ради "Про бюджет міста Рівного на 2017 рік" 29.12.2016р. № 2267, рішення міської ради "Про зміни до бюджету міста Рівного на 2017 рік" 16.03.2017р. № 2500, рішення міської ради "Про зміни до бюджету міста Рівного на 2017 рік" 16.05.2017р. № 2794.</t>
  </si>
  <si>
    <t>Конституція України, Закон України "Основи законодавства України про охорону здоров'я", рішення Рівненської міської ради від 29.12.2016р. № 2267 "Про бюджет міста Рівного на 2017 р.", Постанова КМУ від 09.11.2016 №863 "Про запровадження відшкодування вартості лікарських засобів", рішення міської ради "Про зміни до бюджету міста Рівного на 2017 рік" 16.05.2017р. № 2794.</t>
  </si>
  <si>
    <t>Бюджетний кодекс України, Конституція України, Закон України "Основи законодавства України про охорону здоров'я",  Закон України "Про державний бюджет  України на 2017 рік", Закон України "Про службу в органах місцевого самоврядування" , Постанова КМУ "Про упорядкування структури та умов оплати праці працівників апарату органів виконавчої влади, органів прокуратури, судів та інших органів" від 09.03.2006р. №268, Закон України "Про місцеве самоврядування в Україні", рішення Рівненської міської ради від 29.12.2016р. № 2267 "Про бюджет міста Рівного на 2017 р.", рішення міської ради "Про зміни до бюджету міста Рівного на 2017 рік" 16.03.2017р. № 2500, рішення міської ради "Про зміни до бюджету міста Рівного на 2017 рік" 16.05.2017р. № 2794, положення про управління охорони здоров'я виконавчого комітету РМР,</t>
  </si>
  <si>
    <t>"динаміка виявлених випадків туберкульозу в занедбаних стадіях"</t>
  </si>
  <si>
    <t>кількість об'єктів, що підлягають проведенню реконструкції</t>
  </si>
  <si>
    <t>обсяг витрат на технічне переоснащення рентгенівських кабінетів приймального відділення та поліклініки №1 центральної міської лікарні м.Рівне</t>
  </si>
  <si>
    <t>середні витрати на технічне переоснащення рентгенівських кабінетів  приймального відділення та поліклініки №1 центральної міської лікарні м.Рівне</t>
  </si>
  <si>
    <t>Забезпечення  технічного переоснащення рентгенівських кабінетів</t>
  </si>
  <si>
    <t>рівень готовності об`єкту на кінець року</t>
  </si>
  <si>
    <t>__24.05.2017___№___80/54________________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</si>
</sst>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.0"/>
  </numFmts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8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/>
    <xf numFmtId="0" fontId="15" fillId="0" borderId="0" xfId="0" applyFont="1" applyAlignment="1"/>
    <xf numFmtId="0" fontId="16" fillId="0" borderId="0" xfId="0" applyFont="1" applyAlignment="1"/>
    <xf numFmtId="0" fontId="2" fillId="0" borderId="0" xfId="0" applyFont="1"/>
    <xf numFmtId="0" fontId="15" fillId="0" borderId="0" xfId="0" applyFont="1" applyAlignment="1">
      <alignment horizontal="left" wrapText="1" shrinkToFit="1"/>
    </xf>
    <xf numFmtId="0" fontId="12" fillId="0" borderId="0" xfId="0" applyFont="1" applyAlignment="1"/>
    <xf numFmtId="0" fontId="10" fillId="0" borderId="0" xfId="0" applyFont="1" applyAlignment="1"/>
    <xf numFmtId="0" fontId="15" fillId="0" borderId="0" xfId="0" applyFont="1" applyBorder="1"/>
    <xf numFmtId="0" fontId="14" fillId="0" borderId="0" xfId="0" applyFont="1" applyBorder="1"/>
    <xf numFmtId="0" fontId="15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2" fontId="1" fillId="0" borderId="0" xfId="0" applyNumberFormat="1" applyFont="1"/>
    <xf numFmtId="2" fontId="1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11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49" fontId="10" fillId="0" borderId="3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11" fillId="0" borderId="9" xfId="0" applyFont="1" applyBorder="1" applyAlignment="1">
      <alignment horizontal="left" vertical="top" wrapText="1" shrinkToFit="1"/>
    </xf>
    <xf numFmtId="0" fontId="0" fillId="0" borderId="9" xfId="0" applyFont="1" applyBorder="1" applyAlignment="1">
      <alignment horizontal="left" vertical="top" wrapText="1" shrinkToFi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wrapText="1" shrinkToFit="1"/>
    </xf>
    <xf numFmtId="0" fontId="15" fillId="0" borderId="0" xfId="0" applyFont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49" fontId="11" fillId="2" borderId="3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9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49" fontId="4" fillId="0" borderId="9" xfId="0" quotePrefix="1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A130"/>
  <sheetViews>
    <sheetView view="pageBreakPreview" topLeftCell="A7" zoomScale="70" zoomScaleNormal="85" zoomScaleSheetLayoutView="7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6" width="10.85546875" style="1" customWidth="1"/>
    <col min="67" max="67" width="8.85546875" style="1" customWidth="1"/>
    <col min="68" max="68" width="9" style="1" customWidth="1"/>
    <col min="69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9" t="s">
        <v>26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 x14ac:dyDescent="0.2"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32.1" customHeight="1" x14ac:dyDescent="0.2">
      <c r="AO4" s="45" t="s">
        <v>220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65" x14ac:dyDescent="0.2">
      <c r="AO5" s="50" t="s">
        <v>68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4.5" customHeight="1" x14ac:dyDescent="0.2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65" ht="17.25" customHeight="1" x14ac:dyDescent="0.2"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25.5" customHeight="1" x14ac:dyDescent="0.2">
      <c r="AO8" s="45" t="s">
        <v>221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</row>
    <row r="9" spans="1:65" ht="15.95" customHeight="1" x14ac:dyDescent="0.2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25.5" customHeight="1" x14ac:dyDescent="0.2">
      <c r="AO10" s="47" t="s">
        <v>266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3" spans="1:65" ht="15.75" customHeight="1" x14ac:dyDescent="0.2">
      <c r="A13" s="48" t="s">
        <v>69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5" ht="15.75" customHeight="1" x14ac:dyDescent="0.2">
      <c r="A14" s="48" t="s">
        <v>121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5" ht="27.95" customHeight="1" x14ac:dyDescent="0.2">
      <c r="A15" s="53">
        <v>1</v>
      </c>
      <c r="B15" s="53"/>
      <c r="C15" s="54" t="s">
        <v>118</v>
      </c>
      <c r="D15" s="55"/>
      <c r="E15" s="55"/>
      <c r="F15" s="55"/>
      <c r="G15" s="55"/>
      <c r="H15" s="55"/>
      <c r="I15" s="55"/>
      <c r="J15" s="55"/>
      <c r="K15" s="55"/>
      <c r="L15" s="56" t="s">
        <v>119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5" ht="15.95" customHeight="1" x14ac:dyDescent="0.2">
      <c r="A16" s="52" t="s">
        <v>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 t="s">
        <v>3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27.95" customHeight="1" x14ac:dyDescent="0.2">
      <c r="A17" s="53" t="s">
        <v>27</v>
      </c>
      <c r="B17" s="53"/>
      <c r="C17" s="54" t="s">
        <v>124</v>
      </c>
      <c r="D17" s="55"/>
      <c r="E17" s="55"/>
      <c r="F17" s="55"/>
      <c r="G17" s="55"/>
      <c r="H17" s="55"/>
      <c r="I17" s="55"/>
      <c r="J17" s="55"/>
      <c r="K17" s="55"/>
      <c r="L17" s="56" t="s">
        <v>119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5" customHeight="1" x14ac:dyDescent="0.2">
      <c r="A18" s="52" t="s">
        <v>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 t="s">
        <v>4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79" ht="27.95" customHeight="1" x14ac:dyDescent="0.2">
      <c r="A19" s="53">
        <v>3</v>
      </c>
      <c r="B19" s="53"/>
      <c r="C19" s="54" t="s">
        <v>122</v>
      </c>
      <c r="D19" s="55"/>
      <c r="E19" s="55"/>
      <c r="F19" s="55"/>
      <c r="G19" s="55"/>
      <c r="H19" s="55"/>
      <c r="I19" s="55"/>
      <c r="J19" s="55"/>
      <c r="K19" s="55"/>
      <c r="L19" s="54" t="s">
        <v>125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 t="s">
        <v>123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t="20.100000000000001" customHeight="1" x14ac:dyDescent="0.2">
      <c r="A20" s="52" t="s">
        <v>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 t="s">
        <v>28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5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31.5" customHeight="1" x14ac:dyDescent="0.2">
      <c r="A21" s="58" t="s">
        <v>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9">
        <f>AN21+BD21</f>
        <v>172956.98</v>
      </c>
      <c r="V21" s="59"/>
      <c r="W21" s="59"/>
      <c r="X21" s="59"/>
      <c r="Y21" s="60" t="s">
        <v>71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59">
        <f>164984.38+45</f>
        <v>165029.38</v>
      </c>
      <c r="AO21" s="59"/>
      <c r="AP21" s="59"/>
      <c r="AQ21" s="59"/>
      <c r="AR21" s="60" t="s">
        <v>73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59">
        <f>5204.6+325+2398</f>
        <v>7927.6</v>
      </c>
      <c r="BE21" s="59"/>
      <c r="BF21" s="59"/>
      <c r="BG21" s="59"/>
      <c r="BH21" s="60" t="s">
        <v>72</v>
      </c>
      <c r="BI21" s="60"/>
      <c r="BJ21" s="60"/>
      <c r="BK21" s="60"/>
      <c r="BL21" s="60"/>
    </row>
    <row r="22" spans="1:79" ht="15.75" customHeight="1" x14ac:dyDescent="0.2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48.75" customHeight="1" x14ac:dyDescent="0.2">
      <c r="A23" s="56" t="s">
        <v>257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15.95" customHeight="1" x14ac:dyDescent="0.2">
      <c r="A24" s="60" t="s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 t="s">
        <v>117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79" ht="15.75" customHeight="1" x14ac:dyDescent="0.2">
      <c r="A25" s="60" t="s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7" spans="1:79" ht="27.95" customHeight="1" x14ac:dyDescent="0.2">
      <c r="A27" s="63" t="s">
        <v>12</v>
      </c>
      <c r="B27" s="63"/>
      <c r="C27" s="63"/>
      <c r="D27" s="63"/>
      <c r="E27" s="63"/>
      <c r="F27" s="63"/>
      <c r="G27" s="63" t="s">
        <v>11</v>
      </c>
      <c r="H27" s="63"/>
      <c r="I27" s="63"/>
      <c r="J27" s="63"/>
      <c r="K27" s="63"/>
      <c r="L27" s="63"/>
      <c r="M27" s="63" t="s">
        <v>29</v>
      </c>
      <c r="N27" s="63"/>
      <c r="O27" s="63"/>
      <c r="P27" s="63"/>
      <c r="Q27" s="63"/>
      <c r="R27" s="63"/>
      <c r="S27" s="63" t="s">
        <v>10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5.75" customHeight="1" x14ac:dyDescent="0.2">
      <c r="A28" s="66">
        <v>1</v>
      </c>
      <c r="B28" s="66"/>
      <c r="C28" s="66"/>
      <c r="D28" s="66"/>
      <c r="E28" s="66"/>
      <c r="F28" s="66"/>
      <c r="G28" s="66">
        <v>2</v>
      </c>
      <c r="H28" s="66"/>
      <c r="I28" s="66"/>
      <c r="J28" s="66"/>
      <c r="K28" s="66"/>
      <c r="L28" s="66"/>
      <c r="M28" s="66">
        <v>3</v>
      </c>
      <c r="N28" s="66"/>
      <c r="O28" s="66"/>
      <c r="P28" s="66"/>
      <c r="Q28" s="66"/>
      <c r="R28" s="66"/>
      <c r="S28" s="63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0.5" hidden="1" customHeight="1" x14ac:dyDescent="0.2">
      <c r="A29" s="25" t="s">
        <v>41</v>
      </c>
      <c r="B29" s="25"/>
      <c r="C29" s="25"/>
      <c r="D29" s="25"/>
      <c r="E29" s="25"/>
      <c r="F29" s="25"/>
      <c r="G29" s="25" t="s">
        <v>42</v>
      </c>
      <c r="H29" s="25"/>
      <c r="I29" s="25"/>
      <c r="J29" s="25"/>
      <c r="K29" s="25"/>
      <c r="L29" s="25"/>
      <c r="M29" s="25" t="s">
        <v>43</v>
      </c>
      <c r="N29" s="25"/>
      <c r="O29" s="25"/>
      <c r="P29" s="25"/>
      <c r="Q29" s="25"/>
      <c r="R29" s="25"/>
      <c r="S29" s="67" t="s">
        <v>44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CA29" s="1" t="s">
        <v>49</v>
      </c>
    </row>
    <row r="30" spans="1:79" x14ac:dyDescent="0.2">
      <c r="A30" s="25"/>
      <c r="B30" s="25"/>
      <c r="C30" s="25"/>
      <c r="D30" s="25"/>
      <c r="E30" s="25"/>
      <c r="F30" s="25"/>
      <c r="G30" s="26"/>
      <c r="H30" s="27"/>
      <c r="I30" s="27"/>
      <c r="J30" s="27"/>
      <c r="K30" s="27"/>
      <c r="L30" s="28"/>
      <c r="M30" s="32"/>
      <c r="N30" s="32"/>
      <c r="O30" s="32"/>
      <c r="P30" s="32"/>
      <c r="Q30" s="32"/>
      <c r="R30" s="32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5" customHeight="1" x14ac:dyDescent="0.2">
      <c r="A33" s="65" t="s">
        <v>120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66" t="s">
        <v>12</v>
      </c>
      <c r="B35" s="66"/>
      <c r="C35" s="66"/>
      <c r="D35" s="66" t="s">
        <v>11</v>
      </c>
      <c r="E35" s="66"/>
      <c r="F35" s="66"/>
      <c r="G35" s="66"/>
      <c r="H35" s="66"/>
      <c r="I35" s="66"/>
      <c r="J35" s="66" t="s">
        <v>29</v>
      </c>
      <c r="K35" s="66"/>
      <c r="L35" s="66"/>
      <c r="M35" s="66"/>
      <c r="N35" s="66"/>
      <c r="O35" s="66"/>
      <c r="P35" s="66" t="s">
        <v>14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 t="s">
        <v>17</v>
      </c>
      <c r="AD35" s="66"/>
      <c r="AE35" s="66"/>
      <c r="AF35" s="66"/>
      <c r="AG35" s="66"/>
      <c r="AH35" s="66"/>
      <c r="AI35" s="66"/>
      <c r="AJ35" s="66"/>
      <c r="AK35" s="66" t="s">
        <v>16</v>
      </c>
      <c r="AL35" s="66"/>
      <c r="AM35" s="66"/>
      <c r="AN35" s="66"/>
      <c r="AO35" s="66"/>
      <c r="AP35" s="66"/>
      <c r="AQ35" s="66"/>
      <c r="AR35" s="66"/>
      <c r="AS35" s="66" t="s">
        <v>15</v>
      </c>
      <c r="AT35" s="66"/>
      <c r="AU35" s="66"/>
      <c r="AV35" s="66"/>
      <c r="AW35" s="66"/>
      <c r="AX35" s="66"/>
      <c r="AY35" s="66"/>
      <c r="AZ35" s="66"/>
    </row>
    <row r="36" spans="1:79" ht="29.1" customHeight="1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</row>
    <row r="37" spans="1:79" ht="15.95" customHeight="1" x14ac:dyDescent="0.2">
      <c r="A37" s="66">
        <v>1</v>
      </c>
      <c r="B37" s="66"/>
      <c r="C37" s="66"/>
      <c r="D37" s="66">
        <v>2</v>
      </c>
      <c r="E37" s="66"/>
      <c r="F37" s="66"/>
      <c r="G37" s="66"/>
      <c r="H37" s="66"/>
      <c r="I37" s="66"/>
      <c r="J37" s="66">
        <v>3</v>
      </c>
      <c r="K37" s="66"/>
      <c r="L37" s="66"/>
      <c r="M37" s="66"/>
      <c r="N37" s="66"/>
      <c r="O37" s="66"/>
      <c r="P37" s="66">
        <v>4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>
        <v>5</v>
      </c>
      <c r="AD37" s="66"/>
      <c r="AE37" s="66"/>
      <c r="AF37" s="66"/>
      <c r="AG37" s="66"/>
      <c r="AH37" s="66"/>
      <c r="AI37" s="66"/>
      <c r="AJ37" s="66"/>
      <c r="AK37" s="66">
        <v>6</v>
      </c>
      <c r="AL37" s="66"/>
      <c r="AM37" s="66"/>
      <c r="AN37" s="66"/>
      <c r="AO37" s="66"/>
      <c r="AP37" s="66"/>
      <c r="AQ37" s="66"/>
      <c r="AR37" s="66"/>
      <c r="AS37" s="66">
        <v>7</v>
      </c>
      <c r="AT37" s="66"/>
      <c r="AU37" s="66"/>
      <c r="AV37" s="66"/>
      <c r="AW37" s="66"/>
      <c r="AX37" s="66"/>
      <c r="AY37" s="66"/>
      <c r="AZ37" s="66"/>
    </row>
    <row r="38" spans="1:79" s="6" customFormat="1" ht="6.75" hidden="1" customHeight="1" x14ac:dyDescent="0.2">
      <c r="A38" s="25" t="s">
        <v>41</v>
      </c>
      <c r="B38" s="25"/>
      <c r="C38" s="25"/>
      <c r="D38" s="25" t="s">
        <v>42</v>
      </c>
      <c r="E38" s="25"/>
      <c r="F38" s="25"/>
      <c r="G38" s="25"/>
      <c r="H38" s="25"/>
      <c r="I38" s="25"/>
      <c r="J38" s="25" t="s">
        <v>43</v>
      </c>
      <c r="K38" s="25"/>
      <c r="L38" s="25"/>
      <c r="M38" s="25"/>
      <c r="N38" s="25"/>
      <c r="O38" s="25"/>
      <c r="P38" s="67" t="s">
        <v>44</v>
      </c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33" t="s">
        <v>45</v>
      </c>
      <c r="AD38" s="33"/>
      <c r="AE38" s="33"/>
      <c r="AF38" s="33"/>
      <c r="AG38" s="33"/>
      <c r="AH38" s="33"/>
      <c r="AI38" s="33"/>
      <c r="AJ38" s="33"/>
      <c r="AK38" s="33" t="s">
        <v>46</v>
      </c>
      <c r="AL38" s="33"/>
      <c r="AM38" s="33"/>
      <c r="AN38" s="33"/>
      <c r="AO38" s="33"/>
      <c r="AP38" s="33"/>
      <c r="AQ38" s="33"/>
      <c r="AR38" s="33"/>
      <c r="AS38" s="69" t="s">
        <v>47</v>
      </c>
      <c r="AT38" s="33"/>
      <c r="AU38" s="33"/>
      <c r="AV38" s="33"/>
      <c r="AW38" s="33"/>
      <c r="AX38" s="33"/>
      <c r="AY38" s="33"/>
      <c r="AZ38" s="33"/>
      <c r="CA38" s="6" t="s">
        <v>51</v>
      </c>
    </row>
    <row r="39" spans="1:79" s="6" customFormat="1" ht="25.5" customHeight="1" x14ac:dyDescent="0.2">
      <c r="A39" s="34"/>
      <c r="B39" s="34"/>
      <c r="C39" s="34"/>
      <c r="D39" s="35">
        <v>1412010</v>
      </c>
      <c r="E39" s="36"/>
      <c r="F39" s="36"/>
      <c r="G39" s="36"/>
      <c r="H39" s="36"/>
      <c r="I39" s="37"/>
      <c r="J39" s="41" t="s">
        <v>125</v>
      </c>
      <c r="K39" s="41"/>
      <c r="L39" s="41"/>
      <c r="M39" s="41"/>
      <c r="N39" s="41"/>
      <c r="O39" s="41"/>
      <c r="P39" s="38" t="s">
        <v>74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  <c r="AC39" s="70">
        <f>AC42</f>
        <v>165029.38</v>
      </c>
      <c r="AD39" s="70"/>
      <c r="AE39" s="70"/>
      <c r="AF39" s="70"/>
      <c r="AG39" s="70"/>
      <c r="AH39" s="70"/>
      <c r="AI39" s="70"/>
      <c r="AJ39" s="70"/>
      <c r="AK39" s="70">
        <f>AK42</f>
        <v>7927.6</v>
      </c>
      <c r="AL39" s="70"/>
      <c r="AM39" s="70"/>
      <c r="AN39" s="70"/>
      <c r="AO39" s="70"/>
      <c r="AP39" s="70"/>
      <c r="AQ39" s="70"/>
      <c r="AR39" s="70"/>
      <c r="AS39" s="70">
        <f>AC39+AK39</f>
        <v>172956.98</v>
      </c>
      <c r="AT39" s="70"/>
      <c r="AU39" s="70"/>
      <c r="AV39" s="70"/>
      <c r="AW39" s="70"/>
      <c r="AX39" s="70"/>
      <c r="AY39" s="70"/>
      <c r="AZ39" s="70"/>
      <c r="CA39" s="6" t="s">
        <v>52</v>
      </c>
    </row>
    <row r="40" spans="1:79" ht="25.5" customHeight="1" x14ac:dyDescent="0.2">
      <c r="A40" s="25">
        <v>1</v>
      </c>
      <c r="B40" s="25"/>
      <c r="C40" s="25"/>
      <c r="D40" s="26" t="s">
        <v>256</v>
      </c>
      <c r="E40" s="27"/>
      <c r="F40" s="27"/>
      <c r="G40" s="27"/>
      <c r="H40" s="27"/>
      <c r="I40" s="28"/>
      <c r="J40" s="32" t="s">
        <v>76</v>
      </c>
      <c r="K40" s="32"/>
      <c r="L40" s="32"/>
      <c r="M40" s="32"/>
      <c r="N40" s="32"/>
      <c r="O40" s="32"/>
      <c r="P40" s="29" t="s">
        <v>75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68">
        <f>65446.5+45</f>
        <v>65491.5</v>
      </c>
      <c r="AD40" s="68"/>
      <c r="AE40" s="68"/>
      <c r="AF40" s="68"/>
      <c r="AG40" s="68"/>
      <c r="AH40" s="68"/>
      <c r="AI40" s="68"/>
      <c r="AJ40" s="68"/>
      <c r="AK40" s="68">
        <f>3004.1+350+612+200</f>
        <v>4166.1000000000004</v>
      </c>
      <c r="AL40" s="68"/>
      <c r="AM40" s="68"/>
      <c r="AN40" s="68"/>
      <c r="AO40" s="68"/>
      <c r="AP40" s="68"/>
      <c r="AQ40" s="68"/>
      <c r="AR40" s="68"/>
      <c r="AS40" s="68">
        <f>AC40+AK40</f>
        <v>69657.600000000006</v>
      </c>
      <c r="AT40" s="68"/>
      <c r="AU40" s="68"/>
      <c r="AV40" s="68"/>
      <c r="AW40" s="68"/>
      <c r="AX40" s="68"/>
      <c r="AY40" s="68"/>
      <c r="AZ40" s="68"/>
    </row>
    <row r="41" spans="1:79" ht="25.5" customHeight="1" x14ac:dyDescent="0.2">
      <c r="A41" s="25">
        <v>2</v>
      </c>
      <c r="B41" s="25"/>
      <c r="C41" s="25"/>
      <c r="D41" s="26" t="s">
        <v>122</v>
      </c>
      <c r="E41" s="27"/>
      <c r="F41" s="27"/>
      <c r="G41" s="27"/>
      <c r="H41" s="27"/>
      <c r="I41" s="28"/>
      <c r="J41" s="32" t="s">
        <v>76</v>
      </c>
      <c r="K41" s="32"/>
      <c r="L41" s="32"/>
      <c r="M41" s="32"/>
      <c r="N41" s="32"/>
      <c r="O41" s="32"/>
      <c r="P41" s="29" t="s">
        <v>77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1"/>
      <c r="AC41" s="68">
        <v>99537.88</v>
      </c>
      <c r="AD41" s="68"/>
      <c r="AE41" s="68"/>
      <c r="AF41" s="68"/>
      <c r="AG41" s="68"/>
      <c r="AH41" s="68"/>
      <c r="AI41" s="68"/>
      <c r="AJ41" s="68"/>
      <c r="AK41" s="68">
        <f>2200.5+245+80+850+186+200</f>
        <v>3761.5</v>
      </c>
      <c r="AL41" s="68"/>
      <c r="AM41" s="68"/>
      <c r="AN41" s="68"/>
      <c r="AO41" s="68"/>
      <c r="AP41" s="68"/>
      <c r="AQ41" s="68"/>
      <c r="AR41" s="68"/>
      <c r="AS41" s="68">
        <f>AC41+AK41</f>
        <v>103299.38</v>
      </c>
      <c r="AT41" s="68"/>
      <c r="AU41" s="68"/>
      <c r="AV41" s="68"/>
      <c r="AW41" s="68"/>
      <c r="AX41" s="68"/>
      <c r="AY41" s="68"/>
      <c r="AZ41" s="68"/>
      <c r="BP41" s="23">
        <f>BD21-AK42</f>
        <v>0</v>
      </c>
      <c r="BQ41" s="23">
        <f>AN21-AC42</f>
        <v>0</v>
      </c>
    </row>
    <row r="42" spans="1:79" s="6" customFormat="1" x14ac:dyDescent="0.2">
      <c r="A42" s="34"/>
      <c r="B42" s="34"/>
      <c r="C42" s="34"/>
      <c r="D42" s="71" t="s">
        <v>76</v>
      </c>
      <c r="E42" s="72"/>
      <c r="F42" s="72"/>
      <c r="G42" s="72"/>
      <c r="H42" s="72"/>
      <c r="I42" s="73"/>
      <c r="J42" s="41" t="s">
        <v>76</v>
      </c>
      <c r="K42" s="41"/>
      <c r="L42" s="41"/>
      <c r="M42" s="41"/>
      <c r="N42" s="41"/>
      <c r="O42" s="41"/>
      <c r="P42" s="38" t="s">
        <v>78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0"/>
      <c r="AC42" s="70">
        <f>AC40+AC41</f>
        <v>165029.38</v>
      </c>
      <c r="AD42" s="70"/>
      <c r="AE42" s="70"/>
      <c r="AF42" s="70"/>
      <c r="AG42" s="70"/>
      <c r="AH42" s="70"/>
      <c r="AI42" s="70"/>
      <c r="AJ42" s="70"/>
      <c r="AK42" s="70">
        <f>AK40+AK41</f>
        <v>7927.6</v>
      </c>
      <c r="AL42" s="70"/>
      <c r="AM42" s="70"/>
      <c r="AN42" s="70"/>
      <c r="AO42" s="70"/>
      <c r="AP42" s="70"/>
      <c r="AQ42" s="70"/>
      <c r="AR42" s="70"/>
      <c r="AS42" s="70">
        <f>AC42+AK42</f>
        <v>172956.98</v>
      </c>
      <c r="AT42" s="70"/>
      <c r="AU42" s="70"/>
      <c r="AV42" s="70"/>
      <c r="AW42" s="70"/>
      <c r="AX42" s="70"/>
      <c r="AY42" s="70"/>
      <c r="AZ42" s="70"/>
    </row>
    <row r="44" spans="1:79" ht="15.75" customHeight="1" x14ac:dyDescent="0.2">
      <c r="A44" s="44" t="s">
        <v>31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</row>
    <row r="45" spans="1:79" ht="15" customHeight="1" x14ac:dyDescent="0.2">
      <c r="A45" s="65" t="s">
        <v>120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66" t="s">
        <v>30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 t="s">
        <v>11</v>
      </c>
      <c r="R47" s="66"/>
      <c r="S47" s="66"/>
      <c r="T47" s="66"/>
      <c r="U47" s="66"/>
      <c r="V47" s="66"/>
      <c r="W47" s="66"/>
      <c r="X47" s="66"/>
      <c r="Y47" s="66" t="s">
        <v>17</v>
      </c>
      <c r="Z47" s="66"/>
      <c r="AA47" s="66"/>
      <c r="AB47" s="66"/>
      <c r="AC47" s="66"/>
      <c r="AD47" s="66"/>
      <c r="AE47" s="66"/>
      <c r="AF47" s="66"/>
      <c r="AG47" s="66" t="s">
        <v>16</v>
      </c>
      <c r="AH47" s="66"/>
      <c r="AI47" s="66"/>
      <c r="AJ47" s="66"/>
      <c r="AK47" s="66"/>
      <c r="AL47" s="66"/>
      <c r="AM47" s="66"/>
      <c r="AN47" s="66"/>
      <c r="AO47" s="66" t="s">
        <v>15</v>
      </c>
      <c r="AP47" s="66"/>
      <c r="AQ47" s="66"/>
      <c r="AR47" s="66"/>
      <c r="AS47" s="66"/>
      <c r="AT47" s="66"/>
      <c r="AU47" s="66"/>
      <c r="AV47" s="66"/>
    </row>
    <row r="48" spans="1:79" ht="29.1" customHeight="1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</row>
    <row r="49" spans="1:79" ht="15.95" customHeight="1" x14ac:dyDescent="0.2">
      <c r="A49" s="66">
        <v>1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>
        <v>2</v>
      </c>
      <c r="R49" s="66"/>
      <c r="S49" s="66"/>
      <c r="T49" s="66"/>
      <c r="U49" s="66"/>
      <c r="V49" s="66"/>
      <c r="W49" s="66"/>
      <c r="X49" s="66"/>
      <c r="Y49" s="66">
        <v>3</v>
      </c>
      <c r="Z49" s="66"/>
      <c r="AA49" s="66"/>
      <c r="AB49" s="66"/>
      <c r="AC49" s="66"/>
      <c r="AD49" s="66"/>
      <c r="AE49" s="66"/>
      <c r="AF49" s="66"/>
      <c r="AG49" s="66">
        <v>4</v>
      </c>
      <c r="AH49" s="66"/>
      <c r="AI49" s="66"/>
      <c r="AJ49" s="66"/>
      <c r="AK49" s="66"/>
      <c r="AL49" s="66"/>
      <c r="AM49" s="66"/>
      <c r="AN49" s="66"/>
      <c r="AO49" s="66">
        <v>5</v>
      </c>
      <c r="AP49" s="66"/>
      <c r="AQ49" s="66"/>
      <c r="AR49" s="66"/>
      <c r="AS49" s="66"/>
      <c r="AT49" s="66"/>
      <c r="AU49" s="66"/>
      <c r="AV49" s="66"/>
    </row>
    <row r="50" spans="1:79" ht="12.75" hidden="1" customHeight="1" x14ac:dyDescent="0.2">
      <c r="A50" s="67" t="s">
        <v>44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25" t="s">
        <v>42</v>
      </c>
      <c r="R50" s="25"/>
      <c r="S50" s="25"/>
      <c r="T50" s="25"/>
      <c r="U50" s="25"/>
      <c r="V50" s="25"/>
      <c r="W50" s="25"/>
      <c r="X50" s="25"/>
      <c r="Y50" s="33" t="s">
        <v>45</v>
      </c>
      <c r="Z50" s="33"/>
      <c r="AA50" s="33"/>
      <c r="AB50" s="33"/>
      <c r="AC50" s="33"/>
      <c r="AD50" s="33"/>
      <c r="AE50" s="33"/>
      <c r="AF50" s="33"/>
      <c r="AG50" s="33" t="s">
        <v>46</v>
      </c>
      <c r="AH50" s="33"/>
      <c r="AI50" s="33"/>
      <c r="AJ50" s="33"/>
      <c r="AK50" s="33"/>
      <c r="AL50" s="33"/>
      <c r="AM50" s="33"/>
      <c r="AN50" s="33"/>
      <c r="AO50" s="33" t="s">
        <v>47</v>
      </c>
      <c r="AP50" s="33"/>
      <c r="AQ50" s="33"/>
      <c r="AR50" s="33"/>
      <c r="AS50" s="33"/>
      <c r="AT50" s="33"/>
      <c r="AU50" s="33"/>
      <c r="AV50" s="33"/>
      <c r="CA50" s="1" t="s">
        <v>53</v>
      </c>
    </row>
    <row r="51" spans="1:79" ht="25.5" customHeight="1" x14ac:dyDescent="0.2">
      <c r="A51" s="29" t="s">
        <v>79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1"/>
      <c r="Q51" s="26">
        <v>1412010</v>
      </c>
      <c r="R51" s="27"/>
      <c r="S51" s="27"/>
      <c r="T51" s="27"/>
      <c r="U51" s="27"/>
      <c r="V51" s="27"/>
      <c r="W51" s="27"/>
      <c r="X51" s="28"/>
      <c r="Y51" s="33">
        <v>900</v>
      </c>
      <c r="Z51" s="33"/>
      <c r="AA51" s="33"/>
      <c r="AB51" s="33"/>
      <c r="AC51" s="33"/>
      <c r="AD51" s="33"/>
      <c r="AE51" s="33"/>
      <c r="AF51" s="33"/>
      <c r="AG51" s="33">
        <v>0</v>
      </c>
      <c r="AH51" s="33"/>
      <c r="AI51" s="33"/>
      <c r="AJ51" s="33"/>
      <c r="AK51" s="33"/>
      <c r="AL51" s="33"/>
      <c r="AM51" s="33"/>
      <c r="AN51" s="33"/>
      <c r="AO51" s="33">
        <f>Y51+AG51</f>
        <v>900</v>
      </c>
      <c r="AP51" s="33"/>
      <c r="AQ51" s="33"/>
      <c r="AR51" s="33"/>
      <c r="AS51" s="33"/>
      <c r="AT51" s="33"/>
      <c r="AU51" s="33"/>
      <c r="AV51" s="33"/>
      <c r="CA51" s="1" t="s">
        <v>54</v>
      </c>
    </row>
    <row r="52" spans="1:79" ht="12.75" customHeight="1" x14ac:dyDescent="0.2">
      <c r="A52" s="29" t="s">
        <v>80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1"/>
      <c r="Q52" s="26">
        <v>1412010</v>
      </c>
      <c r="R52" s="27"/>
      <c r="S52" s="27"/>
      <c r="T52" s="27"/>
      <c r="U52" s="27"/>
      <c r="V52" s="27"/>
      <c r="W52" s="27"/>
      <c r="X52" s="28"/>
      <c r="Y52" s="33">
        <v>9905</v>
      </c>
      <c r="Z52" s="33"/>
      <c r="AA52" s="33"/>
      <c r="AB52" s="33"/>
      <c r="AC52" s="33"/>
      <c r="AD52" s="33"/>
      <c r="AE52" s="33"/>
      <c r="AF52" s="33"/>
      <c r="AG52" s="33">
        <v>3640</v>
      </c>
      <c r="AH52" s="33"/>
      <c r="AI52" s="33"/>
      <c r="AJ52" s="33"/>
      <c r="AK52" s="33"/>
      <c r="AL52" s="33"/>
      <c r="AM52" s="33"/>
      <c r="AN52" s="33"/>
      <c r="AO52" s="33">
        <f>Y52+AG52</f>
        <v>13545</v>
      </c>
      <c r="AP52" s="33"/>
      <c r="AQ52" s="33"/>
      <c r="AR52" s="33"/>
      <c r="AS52" s="33"/>
      <c r="AT52" s="33"/>
      <c r="AU52" s="33"/>
      <c r="AV52" s="33"/>
    </row>
    <row r="53" spans="1:79" ht="51" customHeight="1" x14ac:dyDescent="0.2">
      <c r="A53" s="29" t="s">
        <v>81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/>
      <c r="Q53" s="26">
        <v>1412010</v>
      </c>
      <c r="R53" s="27"/>
      <c r="S53" s="27"/>
      <c r="T53" s="27"/>
      <c r="U53" s="27"/>
      <c r="V53" s="27"/>
      <c r="W53" s="27"/>
      <c r="X53" s="28"/>
      <c r="Y53" s="33">
        <v>50</v>
      </c>
      <c r="Z53" s="33"/>
      <c r="AA53" s="33"/>
      <c r="AB53" s="33"/>
      <c r="AC53" s="33"/>
      <c r="AD53" s="33"/>
      <c r="AE53" s="33"/>
      <c r="AF53" s="33"/>
      <c r="AG53" s="33">
        <v>0</v>
      </c>
      <c r="AH53" s="33"/>
      <c r="AI53" s="33"/>
      <c r="AJ53" s="33"/>
      <c r="AK53" s="33"/>
      <c r="AL53" s="33"/>
      <c r="AM53" s="33"/>
      <c r="AN53" s="33"/>
      <c r="AO53" s="33">
        <f>Y53+AG53</f>
        <v>50</v>
      </c>
      <c r="AP53" s="33"/>
      <c r="AQ53" s="33"/>
      <c r="AR53" s="33"/>
      <c r="AS53" s="33"/>
      <c r="AT53" s="33"/>
      <c r="AU53" s="33"/>
      <c r="AV53" s="33"/>
    </row>
    <row r="54" spans="1:79" ht="12.75" customHeight="1" x14ac:dyDescent="0.2">
      <c r="A54" s="29" t="s">
        <v>82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  <c r="Q54" s="26">
        <v>1412010</v>
      </c>
      <c r="R54" s="27"/>
      <c r="S54" s="27"/>
      <c r="T54" s="27"/>
      <c r="U54" s="27"/>
      <c r="V54" s="27"/>
      <c r="W54" s="27"/>
      <c r="X54" s="28"/>
      <c r="Y54" s="33">
        <v>2134</v>
      </c>
      <c r="Z54" s="33"/>
      <c r="AA54" s="33"/>
      <c r="AB54" s="33"/>
      <c r="AC54" s="33"/>
      <c r="AD54" s="33"/>
      <c r="AE54" s="33"/>
      <c r="AF54" s="33"/>
      <c r="AG54" s="33">
        <v>1612</v>
      </c>
      <c r="AH54" s="33"/>
      <c r="AI54" s="33"/>
      <c r="AJ54" s="33"/>
      <c r="AK54" s="33"/>
      <c r="AL54" s="33"/>
      <c r="AM54" s="33"/>
      <c r="AN54" s="33"/>
      <c r="AO54" s="33">
        <f>Y54+AG54</f>
        <v>3746</v>
      </c>
      <c r="AP54" s="33"/>
      <c r="AQ54" s="33"/>
      <c r="AR54" s="33"/>
      <c r="AS54" s="33"/>
      <c r="AT54" s="33"/>
      <c r="AU54" s="33"/>
      <c r="AV54" s="33"/>
    </row>
    <row r="55" spans="1:79" s="6" customFormat="1" ht="12.75" customHeight="1" x14ac:dyDescent="0.2">
      <c r="A55" s="38" t="s">
        <v>78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0"/>
      <c r="Q55" s="71" t="s">
        <v>76</v>
      </c>
      <c r="R55" s="72"/>
      <c r="S55" s="72"/>
      <c r="T55" s="72"/>
      <c r="U55" s="72"/>
      <c r="V55" s="72"/>
      <c r="W55" s="72"/>
      <c r="X55" s="73"/>
      <c r="Y55" s="42">
        <f>SUM(Y51:AF54)</f>
        <v>12989</v>
      </c>
      <c r="Z55" s="42"/>
      <c r="AA55" s="42"/>
      <c r="AB55" s="42"/>
      <c r="AC55" s="42"/>
      <c r="AD55" s="42"/>
      <c r="AE55" s="42"/>
      <c r="AF55" s="42"/>
      <c r="AG55" s="42">
        <f t="shared" ref="AG55" si="0">SUM(AG51:AN54)</f>
        <v>5252</v>
      </c>
      <c r="AH55" s="42"/>
      <c r="AI55" s="42"/>
      <c r="AJ55" s="42"/>
      <c r="AK55" s="42"/>
      <c r="AL55" s="42"/>
      <c r="AM55" s="42"/>
      <c r="AN55" s="42"/>
      <c r="AO55" s="42">
        <f t="shared" ref="AO55" si="1">SUM(AO51:AV54)</f>
        <v>18241</v>
      </c>
      <c r="AP55" s="42"/>
      <c r="AQ55" s="42"/>
      <c r="AR55" s="42"/>
      <c r="AS55" s="42"/>
      <c r="AT55" s="42"/>
      <c r="AU55" s="42"/>
      <c r="AV55" s="42"/>
    </row>
    <row r="58" spans="1:79" ht="15.75" customHeight="1" x14ac:dyDescent="0.2">
      <c r="A58" s="60" t="s">
        <v>18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</row>
    <row r="59" spans="1:79" ht="3.75" customHeight="1" x14ac:dyDescent="0.2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</row>
    <row r="60" spans="1:79" ht="9.75" customHeight="1" x14ac:dyDescent="0.2"/>
    <row r="61" spans="1:79" ht="30" customHeight="1" x14ac:dyDescent="0.2">
      <c r="A61" s="66" t="s">
        <v>12</v>
      </c>
      <c r="B61" s="66"/>
      <c r="C61" s="66"/>
      <c r="D61" s="66"/>
      <c r="E61" s="66"/>
      <c r="F61" s="66"/>
      <c r="G61" s="74" t="s">
        <v>11</v>
      </c>
      <c r="H61" s="75"/>
      <c r="I61" s="75"/>
      <c r="J61" s="75"/>
      <c r="K61" s="75"/>
      <c r="L61" s="76"/>
      <c r="M61" s="66" t="s">
        <v>33</v>
      </c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 t="s">
        <v>20</v>
      </c>
      <c r="AA61" s="66"/>
      <c r="AB61" s="66"/>
      <c r="AC61" s="66"/>
      <c r="AD61" s="66"/>
      <c r="AE61" s="66" t="s">
        <v>19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66" t="s">
        <v>32</v>
      </c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</row>
    <row r="62" spans="1:79" ht="15.75" customHeight="1" x14ac:dyDescent="0.2">
      <c r="A62" s="66">
        <v>1</v>
      </c>
      <c r="B62" s="66"/>
      <c r="C62" s="66"/>
      <c r="D62" s="66"/>
      <c r="E62" s="66"/>
      <c r="F62" s="66"/>
      <c r="G62" s="74">
        <v>2</v>
      </c>
      <c r="H62" s="75"/>
      <c r="I62" s="75"/>
      <c r="J62" s="75"/>
      <c r="K62" s="75"/>
      <c r="L62" s="76"/>
      <c r="M62" s="66">
        <v>3</v>
      </c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>
        <v>4</v>
      </c>
      <c r="AA62" s="66"/>
      <c r="AB62" s="66"/>
      <c r="AC62" s="66"/>
      <c r="AD62" s="66"/>
      <c r="AE62" s="66">
        <v>5</v>
      </c>
      <c r="AF62" s="66"/>
      <c r="AG62" s="66"/>
      <c r="AH62" s="66"/>
      <c r="AI62" s="66"/>
      <c r="AJ62" s="66"/>
      <c r="AK62" s="66"/>
      <c r="AL62" s="66"/>
      <c r="AM62" s="66"/>
      <c r="AN62" s="66"/>
      <c r="AO62" s="66">
        <v>6</v>
      </c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</row>
    <row r="63" spans="1:79" ht="13.5" hidden="1" customHeight="1" x14ac:dyDescent="0.2">
      <c r="A63" s="25"/>
      <c r="B63" s="25"/>
      <c r="C63" s="25"/>
      <c r="D63" s="25"/>
      <c r="E63" s="25"/>
      <c r="F63" s="25"/>
      <c r="G63" s="83" t="s">
        <v>42</v>
      </c>
      <c r="H63" s="84"/>
      <c r="I63" s="84"/>
      <c r="J63" s="84"/>
      <c r="K63" s="84"/>
      <c r="L63" s="85"/>
      <c r="M63" s="67" t="s">
        <v>44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25" t="s">
        <v>59</v>
      </c>
      <c r="AA63" s="25"/>
      <c r="AB63" s="25"/>
      <c r="AC63" s="25"/>
      <c r="AD63" s="25"/>
      <c r="AE63" s="67" t="s">
        <v>60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33" t="s">
        <v>70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CA63" s="1" t="s">
        <v>55</v>
      </c>
    </row>
    <row r="64" spans="1:79" s="6" customFormat="1" ht="25.5" customHeight="1" x14ac:dyDescent="0.2">
      <c r="A64" s="34"/>
      <c r="B64" s="34"/>
      <c r="C64" s="34"/>
      <c r="D64" s="34"/>
      <c r="E64" s="34"/>
      <c r="F64" s="34"/>
      <c r="G64" s="35">
        <v>1412010</v>
      </c>
      <c r="H64" s="36"/>
      <c r="I64" s="36"/>
      <c r="J64" s="36"/>
      <c r="K64" s="36"/>
      <c r="L64" s="37"/>
      <c r="M64" s="38" t="s">
        <v>74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41" t="s">
        <v>76</v>
      </c>
      <c r="AA64" s="41"/>
      <c r="AB64" s="41"/>
      <c r="AC64" s="41"/>
      <c r="AD64" s="41"/>
      <c r="AE64" s="89" t="s">
        <v>76</v>
      </c>
      <c r="AF64" s="89"/>
      <c r="AG64" s="89"/>
      <c r="AH64" s="89"/>
      <c r="AI64" s="89"/>
      <c r="AJ64" s="89"/>
      <c r="AK64" s="89"/>
      <c r="AL64" s="89"/>
      <c r="AM64" s="89"/>
      <c r="AN64" s="89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CA64" s="6" t="s">
        <v>56</v>
      </c>
    </row>
    <row r="65" spans="1:68" s="6" customFormat="1" ht="25.5" customHeight="1" x14ac:dyDescent="0.2">
      <c r="A65" s="34"/>
      <c r="B65" s="34"/>
      <c r="C65" s="34"/>
      <c r="D65" s="34"/>
      <c r="E65" s="34"/>
      <c r="F65" s="34"/>
      <c r="G65" s="35">
        <v>1412010</v>
      </c>
      <c r="H65" s="36"/>
      <c r="I65" s="36"/>
      <c r="J65" s="36"/>
      <c r="K65" s="36"/>
      <c r="L65" s="37"/>
      <c r="M65" s="38" t="s">
        <v>75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41" t="s">
        <v>76</v>
      </c>
      <c r="AA65" s="41"/>
      <c r="AB65" s="41"/>
      <c r="AC65" s="41"/>
      <c r="AD65" s="41"/>
      <c r="AE65" s="89" t="s">
        <v>76</v>
      </c>
      <c r="AF65" s="89"/>
      <c r="AG65" s="89"/>
      <c r="AH65" s="89"/>
      <c r="AI65" s="89"/>
      <c r="AJ65" s="89"/>
      <c r="AK65" s="89"/>
      <c r="AL65" s="89"/>
      <c r="AM65" s="89"/>
      <c r="AN65" s="89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</row>
    <row r="66" spans="1:68" s="6" customFormat="1" x14ac:dyDescent="0.2">
      <c r="A66" s="34"/>
      <c r="B66" s="34"/>
      <c r="C66" s="34"/>
      <c r="D66" s="34"/>
      <c r="E66" s="34"/>
      <c r="F66" s="34"/>
      <c r="G66" s="35">
        <v>1412010</v>
      </c>
      <c r="H66" s="36"/>
      <c r="I66" s="36"/>
      <c r="J66" s="36"/>
      <c r="K66" s="36"/>
      <c r="L66" s="37"/>
      <c r="M66" s="38" t="s">
        <v>83</v>
      </c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41" t="s">
        <v>76</v>
      </c>
      <c r="AA66" s="41"/>
      <c r="AB66" s="41"/>
      <c r="AC66" s="41"/>
      <c r="AD66" s="41"/>
      <c r="AE66" s="89" t="s">
        <v>76</v>
      </c>
      <c r="AF66" s="89"/>
      <c r="AG66" s="89"/>
      <c r="AH66" s="89"/>
      <c r="AI66" s="89"/>
      <c r="AJ66" s="89"/>
      <c r="AK66" s="89"/>
      <c r="AL66" s="89"/>
      <c r="AM66" s="89"/>
      <c r="AN66" s="89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</row>
    <row r="67" spans="1:68" ht="12.75" customHeight="1" x14ac:dyDescent="0.2">
      <c r="A67" s="25"/>
      <c r="B67" s="25"/>
      <c r="C67" s="25"/>
      <c r="D67" s="25"/>
      <c r="E67" s="25"/>
      <c r="F67" s="25"/>
      <c r="G67" s="26">
        <v>1412010</v>
      </c>
      <c r="H67" s="27"/>
      <c r="I67" s="27"/>
      <c r="J67" s="27"/>
      <c r="K67" s="27"/>
      <c r="L67" s="28"/>
      <c r="M67" s="29" t="s">
        <v>84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85</v>
      </c>
      <c r="AA67" s="32"/>
      <c r="AB67" s="32"/>
      <c r="AC67" s="32"/>
      <c r="AD67" s="32"/>
      <c r="AE67" s="64" t="s">
        <v>86</v>
      </c>
      <c r="AF67" s="64"/>
      <c r="AG67" s="64"/>
      <c r="AH67" s="64"/>
      <c r="AI67" s="64"/>
      <c r="AJ67" s="64"/>
      <c r="AK67" s="64"/>
      <c r="AL67" s="64"/>
      <c r="AM67" s="64"/>
      <c r="AN67" s="64"/>
      <c r="AO67" s="33">
        <v>746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68" ht="21.75" customHeight="1" x14ac:dyDescent="0.2">
      <c r="A68" s="25"/>
      <c r="B68" s="25"/>
      <c r="C68" s="25"/>
      <c r="D68" s="25"/>
      <c r="E68" s="25"/>
      <c r="F68" s="25"/>
      <c r="G68" s="26">
        <v>1412010</v>
      </c>
      <c r="H68" s="27"/>
      <c r="I68" s="27"/>
      <c r="J68" s="27"/>
      <c r="K68" s="27"/>
      <c r="L68" s="28"/>
      <c r="M68" s="29" t="s">
        <v>87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85</v>
      </c>
      <c r="AA68" s="32"/>
      <c r="AB68" s="32"/>
      <c r="AC68" s="32"/>
      <c r="AD68" s="32"/>
      <c r="AE68" s="96" t="s">
        <v>88</v>
      </c>
      <c r="AF68" s="97"/>
      <c r="AG68" s="97"/>
      <c r="AH68" s="97"/>
      <c r="AI68" s="97"/>
      <c r="AJ68" s="97"/>
      <c r="AK68" s="97"/>
      <c r="AL68" s="97"/>
      <c r="AM68" s="97"/>
      <c r="AN68" s="98"/>
      <c r="AO68" s="33">
        <v>3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68" x14ac:dyDescent="0.2">
      <c r="A69" s="25"/>
      <c r="B69" s="25"/>
      <c r="C69" s="25"/>
      <c r="D69" s="25"/>
      <c r="E69" s="25"/>
      <c r="F69" s="25"/>
      <c r="G69" s="26">
        <v>1412010</v>
      </c>
      <c r="H69" s="27"/>
      <c r="I69" s="27"/>
      <c r="J69" s="27"/>
      <c r="K69" s="27"/>
      <c r="L69" s="28"/>
      <c r="M69" s="29" t="s">
        <v>89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85</v>
      </c>
      <c r="AA69" s="32"/>
      <c r="AB69" s="32"/>
      <c r="AC69" s="32"/>
      <c r="AD69" s="32"/>
      <c r="AE69" s="29" t="s">
        <v>86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33">
        <v>115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68" ht="12.75" customHeight="1" x14ac:dyDescent="0.2">
      <c r="A70" s="25"/>
      <c r="B70" s="25"/>
      <c r="C70" s="25"/>
      <c r="D70" s="25"/>
      <c r="E70" s="25"/>
      <c r="F70" s="25"/>
      <c r="G70" s="26">
        <v>1412010</v>
      </c>
      <c r="H70" s="27"/>
      <c r="I70" s="27"/>
      <c r="J70" s="27"/>
      <c r="K70" s="27"/>
      <c r="L70" s="28"/>
      <c r="M70" s="29" t="s">
        <v>90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85</v>
      </c>
      <c r="AA70" s="32"/>
      <c r="AB70" s="32"/>
      <c r="AC70" s="32"/>
      <c r="AD70" s="32"/>
      <c r="AE70" s="29" t="s">
        <v>86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33">
        <v>217.5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68" s="6" customFormat="1" ht="30" customHeight="1" x14ac:dyDescent="0.2">
      <c r="A71" s="25"/>
      <c r="B71" s="25"/>
      <c r="C71" s="25"/>
      <c r="D71" s="25"/>
      <c r="E71" s="25"/>
      <c r="F71" s="25"/>
      <c r="G71" s="26">
        <v>1412140</v>
      </c>
      <c r="H71" s="27"/>
      <c r="I71" s="27"/>
      <c r="J71" s="27"/>
      <c r="K71" s="27"/>
      <c r="L71" s="28"/>
      <c r="M71" s="29" t="s">
        <v>219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85</v>
      </c>
      <c r="AA71" s="32"/>
      <c r="AB71" s="32"/>
      <c r="AC71" s="32"/>
      <c r="AD71" s="32"/>
      <c r="AE71" s="29" t="s">
        <v>242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3">
        <v>22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N71" s="6">
        <v>3110</v>
      </c>
      <c r="BO71" s="6">
        <v>3132</v>
      </c>
    </row>
    <row r="72" spans="1:68" s="6" customFormat="1" ht="12.75" customHeight="1" x14ac:dyDescent="0.2">
      <c r="A72" s="25"/>
      <c r="B72" s="25"/>
      <c r="C72" s="25"/>
      <c r="D72" s="25"/>
      <c r="E72" s="25"/>
      <c r="F72" s="25"/>
      <c r="G72" s="26">
        <v>1412140</v>
      </c>
      <c r="H72" s="27"/>
      <c r="I72" s="27"/>
      <c r="J72" s="27"/>
      <c r="K72" s="27"/>
      <c r="L72" s="28"/>
      <c r="M72" s="29" t="s">
        <v>218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190</v>
      </c>
      <c r="AA72" s="32"/>
      <c r="AB72" s="32"/>
      <c r="AC72" s="32"/>
      <c r="AD72" s="32"/>
      <c r="AE72" s="29" t="s">
        <v>217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33">
        <v>910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N72" s="24">
        <f>AO72+AO92</f>
        <v>1235</v>
      </c>
      <c r="BO72" s="24">
        <f>AO73+AO93</f>
        <v>3722</v>
      </c>
      <c r="BP72" s="24">
        <f>BO72+BN72</f>
        <v>4957</v>
      </c>
    </row>
    <row r="73" spans="1:68" s="6" customFormat="1" ht="26.25" customHeight="1" x14ac:dyDescent="0.2">
      <c r="A73" s="25"/>
      <c r="B73" s="25"/>
      <c r="C73" s="25"/>
      <c r="D73" s="25"/>
      <c r="E73" s="25"/>
      <c r="F73" s="25"/>
      <c r="G73" s="26">
        <v>1412140</v>
      </c>
      <c r="H73" s="27"/>
      <c r="I73" s="27"/>
      <c r="J73" s="27"/>
      <c r="K73" s="27"/>
      <c r="L73" s="28"/>
      <c r="M73" s="29" t="s">
        <v>240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190</v>
      </c>
      <c r="AA73" s="32"/>
      <c r="AB73" s="32"/>
      <c r="AC73" s="32"/>
      <c r="AD73" s="32"/>
      <c r="AE73" s="29" t="s">
        <v>217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33">
        <f>1024+612+200+350</f>
        <v>2186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</row>
    <row r="74" spans="1:68" s="6" customFormat="1" x14ac:dyDescent="0.2">
      <c r="A74" s="34"/>
      <c r="B74" s="34"/>
      <c r="C74" s="34"/>
      <c r="D74" s="34"/>
      <c r="E74" s="34"/>
      <c r="F74" s="34"/>
      <c r="G74" s="35">
        <v>1412010</v>
      </c>
      <c r="H74" s="36"/>
      <c r="I74" s="36"/>
      <c r="J74" s="36"/>
      <c r="K74" s="36"/>
      <c r="L74" s="37"/>
      <c r="M74" s="38" t="s">
        <v>91</v>
      </c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1" t="s">
        <v>76</v>
      </c>
      <c r="AA74" s="41"/>
      <c r="AB74" s="41"/>
      <c r="AC74" s="41"/>
      <c r="AD74" s="41"/>
      <c r="AE74" s="38" t="s">
        <v>76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</row>
    <row r="75" spans="1:68" ht="25.5" customHeight="1" x14ac:dyDescent="0.2">
      <c r="A75" s="25"/>
      <c r="B75" s="25"/>
      <c r="C75" s="25"/>
      <c r="D75" s="25"/>
      <c r="E75" s="25"/>
      <c r="F75" s="25"/>
      <c r="G75" s="26">
        <v>1412010</v>
      </c>
      <c r="H75" s="27"/>
      <c r="I75" s="27"/>
      <c r="J75" s="27"/>
      <c r="K75" s="27"/>
      <c r="L75" s="28"/>
      <c r="M75" s="29" t="s">
        <v>92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93</v>
      </c>
      <c r="AA75" s="32"/>
      <c r="AB75" s="32"/>
      <c r="AC75" s="32"/>
      <c r="AD75" s="32"/>
      <c r="AE75" s="29" t="s">
        <v>94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33">
        <v>5253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</row>
    <row r="76" spans="1:68" ht="25.5" customHeight="1" x14ac:dyDescent="0.2">
      <c r="A76" s="25"/>
      <c r="B76" s="25"/>
      <c r="C76" s="25"/>
      <c r="D76" s="25"/>
      <c r="E76" s="25"/>
      <c r="F76" s="25"/>
      <c r="G76" s="26">
        <v>1412010</v>
      </c>
      <c r="H76" s="27"/>
      <c r="I76" s="27"/>
      <c r="J76" s="27"/>
      <c r="K76" s="27"/>
      <c r="L76" s="28"/>
      <c r="M76" s="29" t="s">
        <v>95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93</v>
      </c>
      <c r="AA76" s="32"/>
      <c r="AB76" s="32"/>
      <c r="AC76" s="32"/>
      <c r="AD76" s="32"/>
      <c r="AE76" s="29" t="s">
        <v>94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33">
        <v>1032600</v>
      </c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68" ht="24.75" customHeight="1" x14ac:dyDescent="0.2">
      <c r="A77" s="25"/>
      <c r="B77" s="25"/>
      <c r="C77" s="25"/>
      <c r="D77" s="25"/>
      <c r="E77" s="25"/>
      <c r="F77" s="25"/>
      <c r="G77" s="26">
        <v>1412140</v>
      </c>
      <c r="H77" s="27"/>
      <c r="I77" s="27"/>
      <c r="J77" s="27"/>
      <c r="K77" s="27"/>
      <c r="L77" s="28"/>
      <c r="M77" s="29" t="s">
        <v>216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215</v>
      </c>
      <c r="AA77" s="32"/>
      <c r="AB77" s="32"/>
      <c r="AC77" s="32"/>
      <c r="AD77" s="32"/>
      <c r="AE77" s="29" t="s">
        <v>242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33">
        <v>22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</row>
    <row r="78" spans="1:68" ht="32.25" customHeight="1" x14ac:dyDescent="0.2">
      <c r="A78" s="25"/>
      <c r="B78" s="25"/>
      <c r="C78" s="25"/>
      <c r="D78" s="25"/>
      <c r="E78" s="25"/>
      <c r="F78" s="25"/>
      <c r="G78" s="26">
        <v>1412140</v>
      </c>
      <c r="H78" s="27"/>
      <c r="I78" s="27"/>
      <c r="J78" s="27"/>
      <c r="K78" s="27"/>
      <c r="L78" s="28"/>
      <c r="M78" s="29" t="s">
        <v>241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215</v>
      </c>
      <c r="AA78" s="32"/>
      <c r="AB78" s="32"/>
      <c r="AC78" s="32"/>
      <c r="AD78" s="32"/>
      <c r="AE78" s="29" t="s">
        <v>242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33">
        <f>5+1+1+1</f>
        <v>8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79" spans="1:68" s="6" customFormat="1" x14ac:dyDescent="0.2">
      <c r="A79" s="34"/>
      <c r="B79" s="34"/>
      <c r="C79" s="34"/>
      <c r="D79" s="34"/>
      <c r="E79" s="34"/>
      <c r="F79" s="34"/>
      <c r="G79" s="35">
        <v>1412010</v>
      </c>
      <c r="H79" s="36"/>
      <c r="I79" s="36"/>
      <c r="J79" s="36"/>
      <c r="K79" s="36"/>
      <c r="L79" s="37"/>
      <c r="M79" s="38" t="s">
        <v>96</v>
      </c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41" t="s">
        <v>76</v>
      </c>
      <c r="AA79" s="41"/>
      <c r="AB79" s="41"/>
      <c r="AC79" s="41"/>
      <c r="AD79" s="41"/>
      <c r="AE79" s="38" t="s">
        <v>76</v>
      </c>
      <c r="AF79" s="39"/>
      <c r="AG79" s="39"/>
      <c r="AH79" s="39"/>
      <c r="AI79" s="39"/>
      <c r="AJ79" s="39"/>
      <c r="AK79" s="39"/>
      <c r="AL79" s="39"/>
      <c r="AM79" s="39"/>
      <c r="AN79" s="40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68" ht="25.5" customHeight="1" x14ac:dyDescent="0.2">
      <c r="A80" s="25"/>
      <c r="B80" s="25"/>
      <c r="C80" s="25"/>
      <c r="D80" s="25"/>
      <c r="E80" s="25"/>
      <c r="F80" s="25"/>
      <c r="G80" s="26">
        <v>1412010</v>
      </c>
      <c r="H80" s="27"/>
      <c r="I80" s="27"/>
      <c r="J80" s="27"/>
      <c r="K80" s="27"/>
      <c r="L80" s="28"/>
      <c r="M80" s="29" t="s">
        <v>97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93</v>
      </c>
      <c r="AA80" s="32"/>
      <c r="AB80" s="32"/>
      <c r="AC80" s="32"/>
      <c r="AD80" s="32"/>
      <c r="AE80" s="29" t="s">
        <v>98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33">
        <v>46</v>
      </c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</row>
    <row r="81" spans="1:55" ht="28.5" customHeight="1" x14ac:dyDescent="0.2">
      <c r="A81" s="25"/>
      <c r="B81" s="25"/>
      <c r="C81" s="25"/>
      <c r="D81" s="25"/>
      <c r="E81" s="25"/>
      <c r="F81" s="25"/>
      <c r="G81" s="26"/>
      <c r="H81" s="27"/>
      <c r="I81" s="27"/>
      <c r="J81" s="27"/>
      <c r="K81" s="27"/>
      <c r="L81" s="28"/>
      <c r="M81" s="29" t="s">
        <v>213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190</v>
      </c>
      <c r="AA81" s="32"/>
      <c r="AB81" s="32"/>
      <c r="AC81" s="32"/>
      <c r="AD81" s="32"/>
      <c r="AE81" s="29" t="s">
        <v>138</v>
      </c>
      <c r="AF81" s="30"/>
      <c r="AG81" s="30"/>
      <c r="AH81" s="30"/>
      <c r="AI81" s="30"/>
      <c r="AJ81" s="30"/>
      <c r="AK81" s="30"/>
      <c r="AL81" s="30"/>
      <c r="AM81" s="30"/>
      <c r="AN81" s="31"/>
      <c r="AO81" s="43">
        <f>AO72/AO71</f>
        <v>41.363636363636367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</row>
    <row r="82" spans="1:55" ht="20.25" customHeight="1" x14ac:dyDescent="0.2">
      <c r="A82" s="25"/>
      <c r="B82" s="25"/>
      <c r="C82" s="25"/>
      <c r="D82" s="25"/>
      <c r="E82" s="25"/>
      <c r="F82" s="25"/>
      <c r="G82" s="26"/>
      <c r="H82" s="27"/>
      <c r="I82" s="27"/>
      <c r="J82" s="27"/>
      <c r="K82" s="27"/>
      <c r="L82" s="28"/>
      <c r="M82" s="29" t="s">
        <v>243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32" t="s">
        <v>190</v>
      </c>
      <c r="AA82" s="32"/>
      <c r="AB82" s="32"/>
      <c r="AC82" s="32"/>
      <c r="AD82" s="32"/>
      <c r="AE82" s="29" t="s">
        <v>138</v>
      </c>
      <c r="AF82" s="30"/>
      <c r="AG82" s="30"/>
      <c r="AH82" s="30"/>
      <c r="AI82" s="30"/>
      <c r="AJ82" s="30"/>
      <c r="AK82" s="30"/>
      <c r="AL82" s="30"/>
      <c r="AM82" s="30"/>
      <c r="AN82" s="31"/>
      <c r="AO82" s="33">
        <f>AO78</f>
        <v>8</v>
      </c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</row>
    <row r="83" spans="1:55" s="6" customFormat="1" x14ac:dyDescent="0.2">
      <c r="A83" s="34"/>
      <c r="B83" s="34"/>
      <c r="C83" s="34"/>
      <c r="D83" s="34"/>
      <c r="E83" s="34"/>
      <c r="F83" s="34"/>
      <c r="G83" s="35">
        <v>1412010</v>
      </c>
      <c r="H83" s="36"/>
      <c r="I83" s="36"/>
      <c r="J83" s="36"/>
      <c r="K83" s="36"/>
      <c r="L83" s="37"/>
      <c r="M83" s="38" t="s">
        <v>99</v>
      </c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40"/>
      <c r="Z83" s="41" t="s">
        <v>76</v>
      </c>
      <c r="AA83" s="41"/>
      <c r="AB83" s="41"/>
      <c r="AC83" s="41"/>
      <c r="AD83" s="41"/>
      <c r="AE83" s="38" t="s">
        <v>76</v>
      </c>
      <c r="AF83" s="39"/>
      <c r="AG83" s="39"/>
      <c r="AH83" s="39"/>
      <c r="AI83" s="39"/>
      <c r="AJ83" s="39"/>
      <c r="AK83" s="39"/>
      <c r="AL83" s="39"/>
      <c r="AM83" s="39"/>
      <c r="AN83" s="40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</row>
    <row r="84" spans="1:55" ht="25.5" customHeight="1" x14ac:dyDescent="0.2">
      <c r="A84" s="25"/>
      <c r="B84" s="25"/>
      <c r="C84" s="25"/>
      <c r="D84" s="25"/>
      <c r="E84" s="25"/>
      <c r="F84" s="25"/>
      <c r="G84" s="26">
        <v>1412010</v>
      </c>
      <c r="H84" s="27"/>
      <c r="I84" s="27"/>
      <c r="J84" s="27"/>
      <c r="K84" s="27"/>
      <c r="L84" s="28"/>
      <c r="M84" s="29" t="s">
        <v>100</v>
      </c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1"/>
      <c r="Z84" s="32" t="s">
        <v>101</v>
      </c>
      <c r="AA84" s="32"/>
      <c r="AB84" s="32"/>
      <c r="AC84" s="32"/>
      <c r="AD84" s="32"/>
      <c r="AE84" s="29" t="s">
        <v>98</v>
      </c>
      <c r="AF84" s="30"/>
      <c r="AG84" s="30"/>
      <c r="AH84" s="30"/>
      <c r="AI84" s="30"/>
      <c r="AJ84" s="30"/>
      <c r="AK84" s="30"/>
      <c r="AL84" s="30"/>
      <c r="AM84" s="30"/>
      <c r="AN84" s="31"/>
      <c r="AO84" s="33">
        <v>100</v>
      </c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</row>
    <row r="85" spans="1:55" s="6" customFormat="1" ht="25.5" customHeight="1" x14ac:dyDescent="0.2">
      <c r="A85" s="34"/>
      <c r="B85" s="34"/>
      <c r="C85" s="34"/>
      <c r="D85" s="34"/>
      <c r="E85" s="34"/>
      <c r="F85" s="34"/>
      <c r="G85" s="35">
        <v>1412010</v>
      </c>
      <c r="H85" s="36"/>
      <c r="I85" s="36"/>
      <c r="J85" s="36"/>
      <c r="K85" s="36"/>
      <c r="L85" s="37"/>
      <c r="M85" s="38" t="s">
        <v>77</v>
      </c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40"/>
      <c r="Z85" s="41" t="s">
        <v>76</v>
      </c>
      <c r="AA85" s="41"/>
      <c r="AB85" s="41"/>
      <c r="AC85" s="41"/>
      <c r="AD85" s="41"/>
      <c r="AE85" s="38" t="s">
        <v>76</v>
      </c>
      <c r="AF85" s="39"/>
      <c r="AG85" s="39"/>
      <c r="AH85" s="39"/>
      <c r="AI85" s="39"/>
      <c r="AJ85" s="39"/>
      <c r="AK85" s="39"/>
      <c r="AL85" s="39"/>
      <c r="AM85" s="39"/>
      <c r="AN85" s="40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</row>
    <row r="86" spans="1:55" s="6" customFormat="1" x14ac:dyDescent="0.2">
      <c r="A86" s="34"/>
      <c r="B86" s="34"/>
      <c r="C86" s="34"/>
      <c r="D86" s="34"/>
      <c r="E86" s="34"/>
      <c r="F86" s="34"/>
      <c r="G86" s="35">
        <v>1412010</v>
      </c>
      <c r="H86" s="36"/>
      <c r="I86" s="36"/>
      <c r="J86" s="36"/>
      <c r="K86" s="36"/>
      <c r="L86" s="37"/>
      <c r="M86" s="38" t="s">
        <v>83</v>
      </c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40"/>
      <c r="Z86" s="41" t="s">
        <v>76</v>
      </c>
      <c r="AA86" s="41"/>
      <c r="AB86" s="41"/>
      <c r="AC86" s="41"/>
      <c r="AD86" s="41"/>
      <c r="AE86" s="38" t="s">
        <v>76</v>
      </c>
      <c r="AF86" s="39"/>
      <c r="AG86" s="39"/>
      <c r="AH86" s="39"/>
      <c r="AI86" s="39"/>
      <c r="AJ86" s="39"/>
      <c r="AK86" s="39"/>
      <c r="AL86" s="39"/>
      <c r="AM86" s="39"/>
      <c r="AN86" s="40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</row>
    <row r="87" spans="1:55" ht="12.75" customHeight="1" x14ac:dyDescent="0.2">
      <c r="A87" s="25"/>
      <c r="B87" s="25"/>
      <c r="C87" s="25"/>
      <c r="D87" s="25"/>
      <c r="E87" s="25"/>
      <c r="F87" s="25"/>
      <c r="G87" s="26">
        <v>1412010</v>
      </c>
      <c r="H87" s="27"/>
      <c r="I87" s="27"/>
      <c r="J87" s="27"/>
      <c r="K87" s="27"/>
      <c r="L87" s="28"/>
      <c r="M87" s="29" t="s">
        <v>87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32" t="s">
        <v>85</v>
      </c>
      <c r="AA87" s="32"/>
      <c r="AB87" s="32"/>
      <c r="AC87" s="32"/>
      <c r="AD87" s="32"/>
      <c r="AE87" s="29" t="s">
        <v>86</v>
      </c>
      <c r="AF87" s="30"/>
      <c r="AG87" s="30"/>
      <c r="AH87" s="30"/>
      <c r="AI87" s="30"/>
      <c r="AJ87" s="30"/>
      <c r="AK87" s="30"/>
      <c r="AL87" s="30"/>
      <c r="AM87" s="30"/>
      <c r="AN87" s="31"/>
      <c r="AO87" s="33">
        <v>1636</v>
      </c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</row>
    <row r="88" spans="1:55" ht="12.75" customHeight="1" x14ac:dyDescent="0.2">
      <c r="A88" s="25"/>
      <c r="B88" s="25"/>
      <c r="C88" s="25"/>
      <c r="D88" s="25"/>
      <c r="E88" s="25"/>
      <c r="F88" s="25"/>
      <c r="G88" s="26">
        <v>1412010</v>
      </c>
      <c r="H88" s="27"/>
      <c r="I88" s="27"/>
      <c r="J88" s="27"/>
      <c r="K88" s="27"/>
      <c r="L88" s="28"/>
      <c r="M88" s="29" t="s">
        <v>102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1"/>
      <c r="Z88" s="32" t="s">
        <v>85</v>
      </c>
      <c r="AA88" s="32"/>
      <c r="AB88" s="32"/>
      <c r="AC88" s="32"/>
      <c r="AD88" s="32"/>
      <c r="AE88" s="29" t="s">
        <v>86</v>
      </c>
      <c r="AF88" s="30"/>
      <c r="AG88" s="30"/>
      <c r="AH88" s="30"/>
      <c r="AI88" s="30"/>
      <c r="AJ88" s="30"/>
      <c r="AK88" s="30"/>
      <c r="AL88" s="30"/>
      <c r="AM88" s="30"/>
      <c r="AN88" s="31"/>
      <c r="AO88" s="33">
        <v>229</v>
      </c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</row>
    <row r="89" spans="1:55" ht="12.75" customHeight="1" x14ac:dyDescent="0.2">
      <c r="A89" s="25"/>
      <c r="B89" s="25"/>
      <c r="C89" s="25"/>
      <c r="D89" s="25"/>
      <c r="E89" s="25"/>
      <c r="F89" s="25"/>
      <c r="G89" s="26">
        <v>1412010</v>
      </c>
      <c r="H89" s="27"/>
      <c r="I89" s="27"/>
      <c r="J89" s="27"/>
      <c r="K89" s="27"/>
      <c r="L89" s="28"/>
      <c r="M89" s="29" t="s">
        <v>103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1"/>
      <c r="Z89" s="32" t="s">
        <v>85</v>
      </c>
      <c r="AA89" s="32"/>
      <c r="AB89" s="32"/>
      <c r="AC89" s="32"/>
      <c r="AD89" s="32"/>
      <c r="AE89" s="29" t="s">
        <v>94</v>
      </c>
      <c r="AF89" s="30"/>
      <c r="AG89" s="30"/>
      <c r="AH89" s="30"/>
      <c r="AI89" s="30"/>
      <c r="AJ89" s="30"/>
      <c r="AK89" s="30"/>
      <c r="AL89" s="30"/>
      <c r="AM89" s="30"/>
      <c r="AN89" s="31"/>
      <c r="AO89" s="33">
        <v>1020</v>
      </c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</row>
    <row r="90" spans="1:55" ht="38.25" customHeight="1" x14ac:dyDescent="0.2">
      <c r="A90" s="25"/>
      <c r="B90" s="25"/>
      <c r="C90" s="25"/>
      <c r="D90" s="25"/>
      <c r="E90" s="25"/>
      <c r="F90" s="25"/>
      <c r="G90" s="26">
        <v>1412010</v>
      </c>
      <c r="H90" s="27"/>
      <c r="I90" s="27"/>
      <c r="J90" s="27"/>
      <c r="K90" s="27"/>
      <c r="L90" s="28"/>
      <c r="M90" s="29" t="s">
        <v>84</v>
      </c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1"/>
      <c r="Z90" s="32" t="s">
        <v>85</v>
      </c>
      <c r="AA90" s="32"/>
      <c r="AB90" s="32"/>
      <c r="AC90" s="32"/>
      <c r="AD90" s="32"/>
      <c r="AE90" s="29" t="s">
        <v>88</v>
      </c>
      <c r="AF90" s="30"/>
      <c r="AG90" s="30"/>
      <c r="AH90" s="30"/>
      <c r="AI90" s="30"/>
      <c r="AJ90" s="30"/>
      <c r="AK90" s="30"/>
      <c r="AL90" s="30"/>
      <c r="AM90" s="30"/>
      <c r="AN90" s="31"/>
      <c r="AO90" s="33">
        <v>3</v>
      </c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</row>
    <row r="91" spans="1:55" s="6" customFormat="1" ht="30" customHeight="1" x14ac:dyDescent="0.2">
      <c r="A91" s="25"/>
      <c r="B91" s="25"/>
      <c r="C91" s="25"/>
      <c r="D91" s="25"/>
      <c r="E91" s="25"/>
      <c r="F91" s="25"/>
      <c r="G91" s="26"/>
      <c r="H91" s="27"/>
      <c r="I91" s="27"/>
      <c r="J91" s="27"/>
      <c r="K91" s="27"/>
      <c r="L91" s="28"/>
      <c r="M91" s="29" t="s">
        <v>219</v>
      </c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1"/>
      <c r="Z91" s="32" t="s">
        <v>85</v>
      </c>
      <c r="AA91" s="32"/>
      <c r="AB91" s="32"/>
      <c r="AC91" s="32"/>
      <c r="AD91" s="32"/>
      <c r="AE91" s="29" t="s">
        <v>242</v>
      </c>
      <c r="AF91" s="30"/>
      <c r="AG91" s="30"/>
      <c r="AH91" s="30"/>
      <c r="AI91" s="30"/>
      <c r="AJ91" s="30"/>
      <c r="AK91" s="30"/>
      <c r="AL91" s="30"/>
      <c r="AM91" s="30"/>
      <c r="AN91" s="31"/>
      <c r="AO91" s="33">
        <f>1+4</f>
        <v>5</v>
      </c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</row>
    <row r="92" spans="1:55" s="6" customFormat="1" ht="33" customHeight="1" x14ac:dyDescent="0.2">
      <c r="A92" s="25"/>
      <c r="B92" s="25"/>
      <c r="C92" s="25"/>
      <c r="D92" s="25"/>
      <c r="E92" s="25"/>
      <c r="F92" s="25"/>
      <c r="G92" s="26"/>
      <c r="H92" s="27"/>
      <c r="I92" s="27"/>
      <c r="J92" s="27"/>
      <c r="K92" s="27"/>
      <c r="L92" s="28"/>
      <c r="M92" s="29" t="s">
        <v>218</v>
      </c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1"/>
      <c r="Z92" s="32" t="s">
        <v>190</v>
      </c>
      <c r="AA92" s="32"/>
      <c r="AB92" s="32"/>
      <c r="AC92" s="32"/>
      <c r="AD92" s="32"/>
      <c r="AE92" s="29" t="s">
        <v>217</v>
      </c>
      <c r="AF92" s="30"/>
      <c r="AG92" s="30"/>
      <c r="AH92" s="30"/>
      <c r="AI92" s="30"/>
      <c r="AJ92" s="30"/>
      <c r="AK92" s="30"/>
      <c r="AL92" s="30"/>
      <c r="AM92" s="30"/>
      <c r="AN92" s="31"/>
      <c r="AO92" s="33">
        <f>245+80</f>
        <v>325</v>
      </c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</row>
    <row r="93" spans="1:55" s="6" customFormat="1" ht="26.25" customHeight="1" x14ac:dyDescent="0.2">
      <c r="A93" s="25"/>
      <c r="B93" s="25"/>
      <c r="C93" s="25"/>
      <c r="D93" s="25"/>
      <c r="E93" s="25"/>
      <c r="F93" s="25"/>
      <c r="G93" s="26"/>
      <c r="H93" s="27"/>
      <c r="I93" s="27"/>
      <c r="J93" s="27"/>
      <c r="K93" s="27"/>
      <c r="L93" s="28"/>
      <c r="M93" s="29" t="s">
        <v>240</v>
      </c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1"/>
      <c r="Z93" s="32" t="s">
        <v>190</v>
      </c>
      <c r="AA93" s="32"/>
      <c r="AB93" s="32"/>
      <c r="AC93" s="32"/>
      <c r="AD93" s="32"/>
      <c r="AE93" s="29" t="s">
        <v>217</v>
      </c>
      <c r="AF93" s="30"/>
      <c r="AG93" s="30"/>
      <c r="AH93" s="30"/>
      <c r="AI93" s="30"/>
      <c r="AJ93" s="30"/>
      <c r="AK93" s="30"/>
      <c r="AL93" s="30"/>
      <c r="AM93" s="30"/>
      <c r="AN93" s="31"/>
      <c r="AO93" s="33">
        <f>300+850+186+200</f>
        <v>1536</v>
      </c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</row>
    <row r="94" spans="1:55" s="6" customFormat="1" x14ac:dyDescent="0.2">
      <c r="A94" s="34"/>
      <c r="B94" s="34"/>
      <c r="C94" s="34"/>
      <c r="D94" s="34"/>
      <c r="E94" s="34"/>
      <c r="F94" s="34"/>
      <c r="G94" s="35">
        <v>1412010</v>
      </c>
      <c r="H94" s="36"/>
      <c r="I94" s="36"/>
      <c r="J94" s="36"/>
      <c r="K94" s="36"/>
      <c r="L94" s="37"/>
      <c r="M94" s="38" t="s">
        <v>91</v>
      </c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40"/>
      <c r="Z94" s="41" t="s">
        <v>76</v>
      </c>
      <c r="AA94" s="41"/>
      <c r="AB94" s="41"/>
      <c r="AC94" s="41"/>
      <c r="AD94" s="41"/>
      <c r="AE94" s="38" t="s">
        <v>76</v>
      </c>
      <c r="AF94" s="39"/>
      <c r="AG94" s="39"/>
      <c r="AH94" s="39"/>
      <c r="AI94" s="39"/>
      <c r="AJ94" s="39"/>
      <c r="AK94" s="39"/>
      <c r="AL94" s="39"/>
      <c r="AM94" s="39"/>
      <c r="AN94" s="40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</row>
    <row r="95" spans="1:55" ht="25.5" customHeight="1" x14ac:dyDescent="0.2">
      <c r="A95" s="25"/>
      <c r="B95" s="25"/>
      <c r="C95" s="25"/>
      <c r="D95" s="25"/>
      <c r="E95" s="25"/>
      <c r="F95" s="25"/>
      <c r="G95" s="26">
        <v>1412010</v>
      </c>
      <c r="H95" s="27"/>
      <c r="I95" s="27"/>
      <c r="J95" s="27"/>
      <c r="K95" s="27"/>
      <c r="L95" s="28"/>
      <c r="M95" s="29" t="s">
        <v>104</v>
      </c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1"/>
      <c r="Z95" s="32" t="s">
        <v>105</v>
      </c>
      <c r="AA95" s="32"/>
      <c r="AB95" s="32"/>
      <c r="AC95" s="32"/>
      <c r="AD95" s="32"/>
      <c r="AE95" s="29" t="s">
        <v>94</v>
      </c>
      <c r="AF95" s="30"/>
      <c r="AG95" s="30"/>
      <c r="AH95" s="30"/>
      <c r="AI95" s="30"/>
      <c r="AJ95" s="30"/>
      <c r="AK95" s="30"/>
      <c r="AL95" s="30"/>
      <c r="AM95" s="30"/>
      <c r="AN95" s="31"/>
      <c r="AO95" s="33">
        <v>341.9</v>
      </c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</row>
    <row r="96" spans="1:55" ht="12.75" customHeight="1" x14ac:dyDescent="0.2">
      <c r="A96" s="25"/>
      <c r="B96" s="25"/>
      <c r="C96" s="25"/>
      <c r="D96" s="25"/>
      <c r="E96" s="25"/>
      <c r="F96" s="25"/>
      <c r="G96" s="26">
        <v>1412010</v>
      </c>
      <c r="H96" s="27"/>
      <c r="I96" s="27"/>
      <c r="J96" s="27"/>
      <c r="K96" s="27"/>
      <c r="L96" s="28"/>
      <c r="M96" s="29" t="s">
        <v>106</v>
      </c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1"/>
      <c r="Z96" s="32" t="s">
        <v>93</v>
      </c>
      <c r="AA96" s="32"/>
      <c r="AB96" s="32"/>
      <c r="AC96" s="32"/>
      <c r="AD96" s="32"/>
      <c r="AE96" s="29" t="s">
        <v>94</v>
      </c>
      <c r="AF96" s="30"/>
      <c r="AG96" s="30"/>
      <c r="AH96" s="30"/>
      <c r="AI96" s="30"/>
      <c r="AJ96" s="30"/>
      <c r="AK96" s="30"/>
      <c r="AL96" s="30"/>
      <c r="AM96" s="30"/>
      <c r="AN96" s="31"/>
      <c r="AO96" s="33">
        <v>36222</v>
      </c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</row>
    <row r="97" spans="1:65" ht="24.75" customHeight="1" x14ac:dyDescent="0.2">
      <c r="A97" s="25"/>
      <c r="B97" s="25"/>
      <c r="C97" s="25"/>
      <c r="D97" s="25"/>
      <c r="E97" s="25"/>
      <c r="F97" s="25"/>
      <c r="G97" s="26"/>
      <c r="H97" s="27"/>
      <c r="I97" s="27"/>
      <c r="J97" s="27"/>
      <c r="K97" s="27"/>
      <c r="L97" s="28"/>
      <c r="M97" s="29" t="s">
        <v>216</v>
      </c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1"/>
      <c r="Z97" s="32" t="s">
        <v>215</v>
      </c>
      <c r="AA97" s="32"/>
      <c r="AB97" s="32"/>
      <c r="AC97" s="32"/>
      <c r="AD97" s="32"/>
      <c r="AE97" s="29" t="s">
        <v>242</v>
      </c>
      <c r="AF97" s="30"/>
      <c r="AG97" s="30"/>
      <c r="AH97" s="30"/>
      <c r="AI97" s="30"/>
      <c r="AJ97" s="30"/>
      <c r="AK97" s="30"/>
      <c r="AL97" s="30"/>
      <c r="AM97" s="30"/>
      <c r="AN97" s="31"/>
      <c r="AO97" s="33">
        <f>AO91</f>
        <v>5</v>
      </c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</row>
    <row r="98" spans="1:65" ht="32.25" customHeight="1" x14ac:dyDescent="0.2">
      <c r="A98" s="25"/>
      <c r="B98" s="25"/>
      <c r="C98" s="25"/>
      <c r="D98" s="25"/>
      <c r="E98" s="25"/>
      <c r="F98" s="25"/>
      <c r="G98" s="26"/>
      <c r="H98" s="27"/>
      <c r="I98" s="27"/>
      <c r="J98" s="27"/>
      <c r="K98" s="27"/>
      <c r="L98" s="28"/>
      <c r="M98" s="29" t="s">
        <v>241</v>
      </c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1"/>
      <c r="Z98" s="32" t="s">
        <v>215</v>
      </c>
      <c r="AA98" s="32"/>
      <c r="AB98" s="32"/>
      <c r="AC98" s="32"/>
      <c r="AD98" s="32"/>
      <c r="AE98" s="29" t="s">
        <v>242</v>
      </c>
      <c r="AF98" s="30"/>
      <c r="AG98" s="30"/>
      <c r="AH98" s="30"/>
      <c r="AI98" s="30"/>
      <c r="AJ98" s="30"/>
      <c r="AK98" s="30"/>
      <c r="AL98" s="30"/>
      <c r="AM98" s="30"/>
      <c r="AN98" s="31"/>
      <c r="AO98" s="33">
        <f>2+1+1+1</f>
        <v>5</v>
      </c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</row>
    <row r="99" spans="1:65" s="6" customFormat="1" x14ac:dyDescent="0.2">
      <c r="A99" s="34"/>
      <c r="B99" s="34"/>
      <c r="C99" s="34"/>
      <c r="D99" s="34"/>
      <c r="E99" s="34"/>
      <c r="F99" s="34"/>
      <c r="G99" s="35">
        <v>1412010</v>
      </c>
      <c r="H99" s="36"/>
      <c r="I99" s="36"/>
      <c r="J99" s="36"/>
      <c r="K99" s="36"/>
      <c r="L99" s="37"/>
      <c r="M99" s="38" t="s">
        <v>96</v>
      </c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40"/>
      <c r="Z99" s="41" t="s">
        <v>76</v>
      </c>
      <c r="AA99" s="41"/>
      <c r="AB99" s="41"/>
      <c r="AC99" s="41"/>
      <c r="AD99" s="41"/>
      <c r="AE99" s="38" t="s">
        <v>76</v>
      </c>
      <c r="AF99" s="39"/>
      <c r="AG99" s="39"/>
      <c r="AH99" s="39"/>
      <c r="AI99" s="39"/>
      <c r="AJ99" s="39"/>
      <c r="AK99" s="39"/>
      <c r="AL99" s="39"/>
      <c r="AM99" s="39"/>
      <c r="AN99" s="40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</row>
    <row r="100" spans="1:65" ht="25.5" customHeight="1" x14ac:dyDescent="0.2">
      <c r="A100" s="25"/>
      <c r="B100" s="25"/>
      <c r="C100" s="25"/>
      <c r="D100" s="25"/>
      <c r="E100" s="25"/>
      <c r="F100" s="25"/>
      <c r="G100" s="26">
        <v>1412010</v>
      </c>
      <c r="H100" s="27"/>
      <c r="I100" s="27"/>
      <c r="J100" s="27"/>
      <c r="K100" s="27"/>
      <c r="L100" s="28"/>
      <c r="M100" s="29" t="s">
        <v>107</v>
      </c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1"/>
      <c r="Z100" s="32" t="s">
        <v>108</v>
      </c>
      <c r="AA100" s="32"/>
      <c r="AB100" s="32"/>
      <c r="AC100" s="32"/>
      <c r="AD100" s="32"/>
      <c r="AE100" s="29" t="s">
        <v>98</v>
      </c>
      <c r="AF100" s="30"/>
      <c r="AG100" s="30"/>
      <c r="AH100" s="30"/>
      <c r="AI100" s="30"/>
      <c r="AJ100" s="30"/>
      <c r="AK100" s="30"/>
      <c r="AL100" s="30"/>
      <c r="AM100" s="30"/>
      <c r="AN100" s="31"/>
      <c r="AO100" s="33">
        <v>335.2</v>
      </c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</row>
    <row r="101" spans="1:65" ht="12.75" customHeight="1" x14ac:dyDescent="0.2">
      <c r="A101" s="25"/>
      <c r="B101" s="25"/>
      <c r="C101" s="25"/>
      <c r="D101" s="25"/>
      <c r="E101" s="25"/>
      <c r="F101" s="25"/>
      <c r="G101" s="26">
        <v>1412010</v>
      </c>
      <c r="H101" s="27"/>
      <c r="I101" s="27"/>
      <c r="J101" s="27"/>
      <c r="K101" s="27"/>
      <c r="L101" s="28"/>
      <c r="M101" s="29" t="s">
        <v>109</v>
      </c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1"/>
      <c r="Z101" s="32" t="s">
        <v>85</v>
      </c>
      <c r="AA101" s="32"/>
      <c r="AB101" s="32"/>
      <c r="AC101" s="32"/>
      <c r="AD101" s="32"/>
      <c r="AE101" s="29" t="s">
        <v>98</v>
      </c>
      <c r="AF101" s="30"/>
      <c r="AG101" s="30"/>
      <c r="AH101" s="30"/>
      <c r="AI101" s="30"/>
      <c r="AJ101" s="30"/>
      <c r="AK101" s="30"/>
      <c r="AL101" s="30"/>
      <c r="AM101" s="30"/>
      <c r="AN101" s="31"/>
      <c r="AO101" s="33">
        <v>1.05</v>
      </c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</row>
    <row r="102" spans="1:65" ht="25.5" customHeight="1" x14ac:dyDescent="0.2">
      <c r="A102" s="25"/>
      <c r="B102" s="25"/>
      <c r="C102" s="25"/>
      <c r="D102" s="25"/>
      <c r="E102" s="25"/>
      <c r="F102" s="25"/>
      <c r="G102" s="26">
        <v>1412010</v>
      </c>
      <c r="H102" s="27"/>
      <c r="I102" s="27"/>
      <c r="J102" s="27"/>
      <c r="K102" s="27"/>
      <c r="L102" s="28"/>
      <c r="M102" s="29" t="s">
        <v>110</v>
      </c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1"/>
      <c r="Z102" s="32" t="s">
        <v>108</v>
      </c>
      <c r="AA102" s="32"/>
      <c r="AB102" s="32"/>
      <c r="AC102" s="32"/>
      <c r="AD102" s="32"/>
      <c r="AE102" s="29" t="s">
        <v>98</v>
      </c>
      <c r="AF102" s="30"/>
      <c r="AG102" s="30"/>
      <c r="AH102" s="30"/>
      <c r="AI102" s="30"/>
      <c r="AJ102" s="30"/>
      <c r="AK102" s="30"/>
      <c r="AL102" s="30"/>
      <c r="AM102" s="30"/>
      <c r="AN102" s="31"/>
      <c r="AO102" s="33">
        <v>9</v>
      </c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</row>
    <row r="103" spans="1:65" ht="28.5" customHeight="1" x14ac:dyDescent="0.2">
      <c r="A103" s="25"/>
      <c r="B103" s="25"/>
      <c r="C103" s="25"/>
      <c r="D103" s="25"/>
      <c r="E103" s="25"/>
      <c r="F103" s="25"/>
      <c r="G103" s="26"/>
      <c r="H103" s="27"/>
      <c r="I103" s="27"/>
      <c r="J103" s="27"/>
      <c r="K103" s="27"/>
      <c r="L103" s="28"/>
      <c r="M103" s="29" t="s">
        <v>213</v>
      </c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1"/>
      <c r="Z103" s="32" t="s">
        <v>190</v>
      </c>
      <c r="AA103" s="32"/>
      <c r="AB103" s="32"/>
      <c r="AC103" s="32"/>
      <c r="AD103" s="32"/>
      <c r="AE103" s="29" t="s">
        <v>138</v>
      </c>
      <c r="AF103" s="30"/>
      <c r="AG103" s="30"/>
      <c r="AH103" s="30"/>
      <c r="AI103" s="30"/>
      <c r="AJ103" s="30"/>
      <c r="AK103" s="30"/>
      <c r="AL103" s="30"/>
      <c r="AM103" s="30"/>
      <c r="AN103" s="31"/>
      <c r="AO103" s="43">
        <f>AO92/AO91</f>
        <v>65</v>
      </c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</row>
    <row r="104" spans="1:65" ht="20.25" customHeight="1" x14ac:dyDescent="0.2">
      <c r="A104" s="25"/>
      <c r="B104" s="25"/>
      <c r="C104" s="25"/>
      <c r="D104" s="25"/>
      <c r="E104" s="25"/>
      <c r="F104" s="25"/>
      <c r="G104" s="26"/>
      <c r="H104" s="27"/>
      <c r="I104" s="27"/>
      <c r="J104" s="27"/>
      <c r="K104" s="27"/>
      <c r="L104" s="28"/>
      <c r="M104" s="29" t="s">
        <v>243</v>
      </c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1"/>
      <c r="Z104" s="32" t="s">
        <v>190</v>
      </c>
      <c r="AA104" s="32"/>
      <c r="AB104" s="32"/>
      <c r="AC104" s="32"/>
      <c r="AD104" s="32"/>
      <c r="AE104" s="29" t="s">
        <v>138</v>
      </c>
      <c r="AF104" s="30"/>
      <c r="AG104" s="30"/>
      <c r="AH104" s="30"/>
      <c r="AI104" s="30"/>
      <c r="AJ104" s="30"/>
      <c r="AK104" s="30"/>
      <c r="AL104" s="30"/>
      <c r="AM104" s="30"/>
      <c r="AN104" s="31"/>
      <c r="AO104" s="33">
        <f>AO98</f>
        <v>5</v>
      </c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</row>
    <row r="105" spans="1:65" s="6" customFormat="1" x14ac:dyDescent="0.2">
      <c r="A105" s="34"/>
      <c r="B105" s="34"/>
      <c r="C105" s="34"/>
      <c r="D105" s="34"/>
      <c r="E105" s="34"/>
      <c r="F105" s="34"/>
      <c r="G105" s="35">
        <v>1412010</v>
      </c>
      <c r="H105" s="36"/>
      <c r="I105" s="36"/>
      <c r="J105" s="36"/>
      <c r="K105" s="36"/>
      <c r="L105" s="37"/>
      <c r="M105" s="38" t="s">
        <v>99</v>
      </c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40"/>
      <c r="Z105" s="41" t="s">
        <v>76</v>
      </c>
      <c r="AA105" s="41"/>
      <c r="AB105" s="41"/>
      <c r="AC105" s="41"/>
      <c r="AD105" s="41"/>
      <c r="AE105" s="38" t="s">
        <v>76</v>
      </c>
      <c r="AF105" s="39"/>
      <c r="AG105" s="39"/>
      <c r="AH105" s="39"/>
      <c r="AI105" s="39"/>
      <c r="AJ105" s="39"/>
      <c r="AK105" s="39"/>
      <c r="AL105" s="39"/>
      <c r="AM105" s="39"/>
      <c r="AN105" s="40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</row>
    <row r="106" spans="1:65" ht="12.75" customHeight="1" x14ac:dyDescent="0.2">
      <c r="A106" s="25"/>
      <c r="B106" s="25"/>
      <c r="C106" s="25"/>
      <c r="D106" s="25"/>
      <c r="E106" s="25"/>
      <c r="F106" s="25"/>
      <c r="G106" s="26">
        <v>1412010</v>
      </c>
      <c r="H106" s="27"/>
      <c r="I106" s="27"/>
      <c r="J106" s="27"/>
      <c r="K106" s="27"/>
      <c r="L106" s="28"/>
      <c r="M106" s="29" t="s">
        <v>111</v>
      </c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1"/>
      <c r="Z106" s="32" t="s">
        <v>112</v>
      </c>
      <c r="AA106" s="32"/>
      <c r="AB106" s="32"/>
      <c r="AC106" s="32"/>
      <c r="AD106" s="32"/>
      <c r="AE106" s="29" t="s">
        <v>98</v>
      </c>
      <c r="AF106" s="30"/>
      <c r="AG106" s="30"/>
      <c r="AH106" s="30"/>
      <c r="AI106" s="30"/>
      <c r="AJ106" s="30"/>
      <c r="AK106" s="30"/>
      <c r="AL106" s="30"/>
      <c r="AM106" s="30"/>
      <c r="AN106" s="31"/>
      <c r="AO106" s="33">
        <v>7.2</v>
      </c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</row>
    <row r="107" spans="1:65" ht="12.75" customHeight="1" x14ac:dyDescent="0.2">
      <c r="A107" s="25"/>
      <c r="B107" s="25"/>
      <c r="C107" s="25"/>
      <c r="D107" s="25"/>
      <c r="E107" s="25"/>
      <c r="F107" s="25"/>
      <c r="G107" s="26">
        <v>1412010</v>
      </c>
      <c r="H107" s="27"/>
      <c r="I107" s="27"/>
      <c r="J107" s="27"/>
      <c r="K107" s="27"/>
      <c r="L107" s="28"/>
      <c r="M107" s="29" t="s">
        <v>113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1"/>
      <c r="Z107" s="32" t="s">
        <v>112</v>
      </c>
      <c r="AA107" s="32"/>
      <c r="AB107" s="32"/>
      <c r="AC107" s="32"/>
      <c r="AD107" s="32"/>
      <c r="AE107" s="29" t="s">
        <v>98</v>
      </c>
      <c r="AF107" s="30"/>
      <c r="AG107" s="30"/>
      <c r="AH107" s="30"/>
      <c r="AI107" s="30"/>
      <c r="AJ107" s="30"/>
      <c r="AK107" s="30"/>
      <c r="AL107" s="30"/>
      <c r="AM107" s="30"/>
      <c r="AN107" s="31"/>
      <c r="AO107" s="33">
        <v>18.3</v>
      </c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</row>
    <row r="108" spans="1:65" ht="25.5" customHeight="1" x14ac:dyDescent="0.2">
      <c r="A108" s="25"/>
      <c r="B108" s="25"/>
      <c r="C108" s="25"/>
      <c r="D108" s="25"/>
      <c r="E108" s="25"/>
      <c r="F108" s="25"/>
      <c r="G108" s="26">
        <v>1412010</v>
      </c>
      <c r="H108" s="27"/>
      <c r="I108" s="27"/>
      <c r="J108" s="27"/>
      <c r="K108" s="27"/>
      <c r="L108" s="28"/>
      <c r="M108" s="29" t="s">
        <v>114</v>
      </c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1"/>
      <c r="Z108" s="32" t="s">
        <v>112</v>
      </c>
      <c r="AA108" s="32"/>
      <c r="AB108" s="32"/>
      <c r="AC108" s="32"/>
      <c r="AD108" s="32"/>
      <c r="AE108" s="29" t="s">
        <v>98</v>
      </c>
      <c r="AF108" s="30"/>
      <c r="AG108" s="30"/>
      <c r="AH108" s="30"/>
      <c r="AI108" s="30"/>
      <c r="AJ108" s="30"/>
      <c r="AK108" s="30"/>
      <c r="AL108" s="30"/>
      <c r="AM108" s="30"/>
      <c r="AN108" s="31"/>
      <c r="AO108" s="33">
        <v>2</v>
      </c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</row>
    <row r="109" spans="1:65" ht="25.5" customHeight="1" x14ac:dyDescent="0.2">
      <c r="A109" s="25"/>
      <c r="B109" s="25"/>
      <c r="C109" s="25"/>
      <c r="D109" s="25"/>
      <c r="E109" s="25"/>
      <c r="F109" s="25"/>
      <c r="G109" s="26">
        <v>1412010</v>
      </c>
      <c r="H109" s="27"/>
      <c r="I109" s="27"/>
      <c r="J109" s="27"/>
      <c r="K109" s="27"/>
      <c r="L109" s="28"/>
      <c r="M109" s="29" t="s">
        <v>115</v>
      </c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1"/>
      <c r="Z109" s="32" t="s">
        <v>112</v>
      </c>
      <c r="AA109" s="32"/>
      <c r="AB109" s="32"/>
      <c r="AC109" s="32"/>
      <c r="AD109" s="32"/>
      <c r="AE109" s="29" t="s">
        <v>98</v>
      </c>
      <c r="AF109" s="30"/>
      <c r="AG109" s="30"/>
      <c r="AH109" s="30"/>
      <c r="AI109" s="30"/>
      <c r="AJ109" s="30"/>
      <c r="AK109" s="30"/>
      <c r="AL109" s="30"/>
      <c r="AM109" s="30"/>
      <c r="AN109" s="31"/>
      <c r="AO109" s="33">
        <v>1</v>
      </c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</row>
    <row r="110" spans="1:65" ht="12.75" customHeight="1" x14ac:dyDescent="0.2">
      <c r="A110" s="25"/>
      <c r="B110" s="25"/>
      <c r="C110" s="25"/>
      <c r="D110" s="25"/>
      <c r="E110" s="25"/>
      <c r="F110" s="25"/>
      <c r="G110" s="26">
        <v>1412010</v>
      </c>
      <c r="H110" s="27"/>
      <c r="I110" s="27"/>
      <c r="J110" s="27"/>
      <c r="K110" s="27"/>
      <c r="L110" s="28"/>
      <c r="M110" s="29" t="s">
        <v>116</v>
      </c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1"/>
      <c r="Z110" s="32" t="s">
        <v>112</v>
      </c>
      <c r="AA110" s="32"/>
      <c r="AB110" s="32"/>
      <c r="AC110" s="32"/>
      <c r="AD110" s="32"/>
      <c r="AE110" s="29" t="s">
        <v>98</v>
      </c>
      <c r="AF110" s="30"/>
      <c r="AG110" s="30"/>
      <c r="AH110" s="30"/>
      <c r="AI110" s="30"/>
      <c r="AJ110" s="30"/>
      <c r="AK110" s="30"/>
      <c r="AL110" s="30"/>
      <c r="AM110" s="30"/>
      <c r="AN110" s="31"/>
      <c r="AO110" s="33">
        <v>1.3</v>
      </c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</row>
    <row r="112" spans="1:65" s="2" customFormat="1" ht="15.75" customHeight="1" x14ac:dyDescent="0.2">
      <c r="A112" s="60" t="s">
        <v>67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</row>
    <row r="113" spans="1:79" ht="15" customHeight="1" x14ac:dyDescent="0.2">
      <c r="A113" s="65" t="s">
        <v>120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</row>
    <row r="115" spans="1:79" ht="39.950000000000003" customHeight="1" x14ac:dyDescent="0.2">
      <c r="A115" s="77" t="s">
        <v>24</v>
      </c>
      <c r="B115" s="78"/>
      <c r="C115" s="78"/>
      <c r="D115" s="63" t="s">
        <v>23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77" t="s">
        <v>11</v>
      </c>
      <c r="R115" s="78"/>
      <c r="S115" s="78"/>
      <c r="T115" s="81"/>
      <c r="U115" s="63" t="s">
        <v>22</v>
      </c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 t="s">
        <v>34</v>
      </c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 t="s">
        <v>35</v>
      </c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 t="s">
        <v>21</v>
      </c>
      <c r="BF115" s="63"/>
      <c r="BG115" s="63"/>
      <c r="BH115" s="63"/>
      <c r="BI115" s="63"/>
      <c r="BJ115" s="63"/>
      <c r="BK115" s="63"/>
      <c r="BL115" s="63"/>
      <c r="BM115" s="63"/>
    </row>
    <row r="116" spans="1:79" ht="33.950000000000003" customHeight="1" x14ac:dyDescent="0.2">
      <c r="A116" s="79"/>
      <c r="B116" s="80"/>
      <c r="C116" s="80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79"/>
      <c r="R116" s="80"/>
      <c r="S116" s="80"/>
      <c r="T116" s="82"/>
      <c r="U116" s="63" t="s">
        <v>17</v>
      </c>
      <c r="V116" s="63"/>
      <c r="W116" s="63"/>
      <c r="X116" s="63"/>
      <c r="Y116" s="63" t="s">
        <v>16</v>
      </c>
      <c r="Z116" s="63"/>
      <c r="AA116" s="63"/>
      <c r="AB116" s="63"/>
      <c r="AC116" s="63" t="s">
        <v>15</v>
      </c>
      <c r="AD116" s="63"/>
      <c r="AE116" s="63"/>
      <c r="AF116" s="63"/>
      <c r="AG116" s="63" t="s">
        <v>17</v>
      </c>
      <c r="AH116" s="63"/>
      <c r="AI116" s="63"/>
      <c r="AJ116" s="63"/>
      <c r="AK116" s="63" t="s">
        <v>16</v>
      </c>
      <c r="AL116" s="63"/>
      <c r="AM116" s="63"/>
      <c r="AN116" s="63"/>
      <c r="AO116" s="63" t="s">
        <v>15</v>
      </c>
      <c r="AP116" s="63"/>
      <c r="AQ116" s="63"/>
      <c r="AR116" s="63"/>
      <c r="AS116" s="63" t="s">
        <v>17</v>
      </c>
      <c r="AT116" s="63"/>
      <c r="AU116" s="63"/>
      <c r="AV116" s="63"/>
      <c r="AW116" s="63" t="s">
        <v>16</v>
      </c>
      <c r="AX116" s="63"/>
      <c r="AY116" s="63"/>
      <c r="AZ116" s="63"/>
      <c r="BA116" s="63" t="s">
        <v>15</v>
      </c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</row>
    <row r="117" spans="1:79" ht="15" customHeight="1" x14ac:dyDescent="0.2">
      <c r="A117" s="86">
        <v>1</v>
      </c>
      <c r="B117" s="87"/>
      <c r="C117" s="87"/>
      <c r="D117" s="63">
        <v>2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86">
        <v>3</v>
      </c>
      <c r="R117" s="87"/>
      <c r="S117" s="87"/>
      <c r="T117" s="88"/>
      <c r="U117" s="63">
        <v>4</v>
      </c>
      <c r="V117" s="63"/>
      <c r="W117" s="63"/>
      <c r="X117" s="63"/>
      <c r="Y117" s="63">
        <v>5</v>
      </c>
      <c r="Z117" s="63"/>
      <c r="AA117" s="63"/>
      <c r="AB117" s="63"/>
      <c r="AC117" s="63">
        <v>6</v>
      </c>
      <c r="AD117" s="63"/>
      <c r="AE117" s="63"/>
      <c r="AF117" s="63"/>
      <c r="AG117" s="63">
        <v>7</v>
      </c>
      <c r="AH117" s="63"/>
      <c r="AI117" s="63"/>
      <c r="AJ117" s="63"/>
      <c r="AK117" s="63">
        <v>8</v>
      </c>
      <c r="AL117" s="63"/>
      <c r="AM117" s="63"/>
      <c r="AN117" s="63"/>
      <c r="AO117" s="63">
        <v>9</v>
      </c>
      <c r="AP117" s="63"/>
      <c r="AQ117" s="63"/>
      <c r="AR117" s="63"/>
      <c r="AS117" s="63">
        <v>10</v>
      </c>
      <c r="AT117" s="63"/>
      <c r="AU117" s="63"/>
      <c r="AV117" s="63"/>
      <c r="AW117" s="63">
        <v>11</v>
      </c>
      <c r="AX117" s="63"/>
      <c r="AY117" s="63"/>
      <c r="AZ117" s="63"/>
      <c r="BA117" s="63">
        <v>12</v>
      </c>
      <c r="BB117" s="63"/>
      <c r="BC117" s="63"/>
      <c r="BD117" s="63"/>
      <c r="BE117" s="63">
        <v>13</v>
      </c>
      <c r="BF117" s="63"/>
      <c r="BG117" s="63"/>
      <c r="BH117" s="63"/>
      <c r="BI117" s="63"/>
      <c r="BJ117" s="63"/>
      <c r="BK117" s="63"/>
      <c r="BL117" s="63"/>
      <c r="BM117" s="63"/>
    </row>
    <row r="118" spans="1:79" ht="12.75" hidden="1" customHeight="1" x14ac:dyDescent="0.2">
      <c r="A118" s="83" t="s">
        <v>61</v>
      </c>
      <c r="B118" s="84"/>
      <c r="C118" s="84"/>
      <c r="D118" s="67" t="s">
        <v>44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83" t="s">
        <v>42</v>
      </c>
      <c r="R118" s="84"/>
      <c r="S118" s="84"/>
      <c r="T118" s="85"/>
      <c r="U118" s="33" t="s">
        <v>62</v>
      </c>
      <c r="V118" s="33"/>
      <c r="W118" s="33"/>
      <c r="X118" s="33"/>
      <c r="Y118" s="33" t="s">
        <v>63</v>
      </c>
      <c r="Z118" s="33"/>
      <c r="AA118" s="33"/>
      <c r="AB118" s="33"/>
      <c r="AC118" s="33" t="s">
        <v>48</v>
      </c>
      <c r="AD118" s="33"/>
      <c r="AE118" s="33"/>
      <c r="AF118" s="33"/>
      <c r="AG118" s="33" t="s">
        <v>45</v>
      </c>
      <c r="AH118" s="33"/>
      <c r="AI118" s="33"/>
      <c r="AJ118" s="33"/>
      <c r="AK118" s="33" t="s">
        <v>46</v>
      </c>
      <c r="AL118" s="33"/>
      <c r="AM118" s="33"/>
      <c r="AN118" s="33"/>
      <c r="AO118" s="33" t="s">
        <v>48</v>
      </c>
      <c r="AP118" s="33"/>
      <c r="AQ118" s="33"/>
      <c r="AR118" s="33"/>
      <c r="AS118" s="33" t="s">
        <v>64</v>
      </c>
      <c r="AT118" s="33"/>
      <c r="AU118" s="33"/>
      <c r="AV118" s="33"/>
      <c r="AW118" s="33" t="s">
        <v>65</v>
      </c>
      <c r="AX118" s="33"/>
      <c r="AY118" s="33"/>
      <c r="AZ118" s="33"/>
      <c r="BA118" s="33" t="s">
        <v>48</v>
      </c>
      <c r="BB118" s="33"/>
      <c r="BC118" s="33"/>
      <c r="BD118" s="33"/>
      <c r="BE118" s="67" t="s">
        <v>66</v>
      </c>
      <c r="BF118" s="67"/>
      <c r="BG118" s="67"/>
      <c r="BH118" s="67"/>
      <c r="BI118" s="67"/>
      <c r="BJ118" s="67"/>
      <c r="BK118" s="67"/>
      <c r="BL118" s="67"/>
      <c r="BM118" s="67"/>
      <c r="CA118" s="1" t="s">
        <v>57</v>
      </c>
    </row>
    <row r="119" spans="1:79" s="6" customFormat="1" x14ac:dyDescent="0.2">
      <c r="A119" s="35" t="s">
        <v>76</v>
      </c>
      <c r="B119" s="36"/>
      <c r="C119" s="36"/>
      <c r="D119" s="89" t="s">
        <v>78</v>
      </c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71" t="s">
        <v>76</v>
      </c>
      <c r="R119" s="72"/>
      <c r="S119" s="72"/>
      <c r="T119" s="73"/>
      <c r="U119" s="42"/>
      <c r="V119" s="42"/>
      <c r="W119" s="42"/>
      <c r="X119" s="42"/>
      <c r="Y119" s="42"/>
      <c r="Z119" s="42"/>
      <c r="AA119" s="42"/>
      <c r="AB119" s="42"/>
      <c r="AC119" s="42">
        <f>U119+Y119</f>
        <v>0</v>
      </c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>
        <f>AG119+AK119</f>
        <v>0</v>
      </c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>
        <f>AS119+AW119</f>
        <v>0</v>
      </c>
      <c r="BB119" s="42"/>
      <c r="BC119" s="42"/>
      <c r="BD119" s="42"/>
      <c r="BE119" s="89" t="s">
        <v>76</v>
      </c>
      <c r="BF119" s="89"/>
      <c r="BG119" s="89"/>
      <c r="BH119" s="89"/>
      <c r="BI119" s="89"/>
      <c r="BJ119" s="89"/>
      <c r="BK119" s="89"/>
      <c r="BL119" s="89"/>
      <c r="BM119" s="89"/>
      <c r="CA119" s="6" t="s">
        <v>58</v>
      </c>
    </row>
    <row r="120" spans="1:79" x14ac:dyDescent="0.2">
      <c r="A120" s="7"/>
      <c r="B120" s="7"/>
      <c r="C120" s="7"/>
    </row>
    <row r="121" spans="1:79" ht="12.75" customHeight="1" x14ac:dyDescent="0.2">
      <c r="A121" s="90" t="s">
        <v>36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1"/>
      <c r="BL121" s="51"/>
    </row>
    <row r="122" spans="1:79" ht="15.75" customHeight="1" x14ac:dyDescent="0.2">
      <c r="A122" s="90" t="s">
        <v>37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1"/>
      <c r="BL122" s="51"/>
    </row>
    <row r="123" spans="1:79" ht="15.75" customHeight="1" x14ac:dyDescent="0.2">
      <c r="A123" s="90" t="s">
        <v>38</v>
      </c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  <c r="BC123" s="51"/>
      <c r="BD123" s="51"/>
      <c r="BE123" s="51"/>
      <c r="BF123" s="51"/>
      <c r="BG123" s="51"/>
      <c r="BH123" s="51"/>
      <c r="BI123" s="51"/>
      <c r="BJ123" s="51"/>
      <c r="BK123" s="51"/>
      <c r="BL123" s="51"/>
    </row>
    <row r="125" spans="1:79" ht="32.25" customHeight="1" x14ac:dyDescent="0.2">
      <c r="A125" s="91" t="s">
        <v>210</v>
      </c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8"/>
      <c r="AO125" s="94" t="s">
        <v>209</v>
      </c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</row>
    <row r="126" spans="1:79" x14ac:dyDescent="0.2">
      <c r="W126" s="95" t="s">
        <v>39</v>
      </c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O126" s="95" t="s">
        <v>40</v>
      </c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</row>
    <row r="127" spans="1:79" ht="15.75" customHeight="1" x14ac:dyDescent="0.2">
      <c r="A127" s="52" t="s">
        <v>25</v>
      </c>
      <c r="B127" s="52"/>
      <c r="C127" s="52"/>
      <c r="D127" s="52"/>
      <c r="E127" s="52"/>
      <c r="F127" s="52"/>
    </row>
    <row r="129" spans="1:59" ht="30.75" customHeight="1" x14ac:dyDescent="0.2">
      <c r="A129" s="91" t="s">
        <v>211</v>
      </c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8"/>
      <c r="AO129" s="94" t="s">
        <v>212</v>
      </c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</row>
    <row r="130" spans="1:59" x14ac:dyDescent="0.2">
      <c r="W130" s="95" t="s">
        <v>39</v>
      </c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O130" s="95" t="s">
        <v>40</v>
      </c>
      <c r="AP130" s="95"/>
      <c r="AQ130" s="95"/>
      <c r="AR130" s="95"/>
      <c r="AS130" s="95"/>
      <c r="AT130" s="95"/>
      <c r="AU130" s="95"/>
      <c r="AV130" s="95"/>
      <c r="AW130" s="95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</row>
  </sheetData>
  <mergeCells count="523">
    <mergeCell ref="A110:F110"/>
    <mergeCell ref="G110:L110"/>
    <mergeCell ref="M110:Y110"/>
    <mergeCell ref="Z110:AD110"/>
    <mergeCell ref="AE110:AN110"/>
    <mergeCell ref="AO110:BC110"/>
    <mergeCell ref="A109:F109"/>
    <mergeCell ref="G109:L109"/>
    <mergeCell ref="M109:Y109"/>
    <mergeCell ref="Z109:AD109"/>
    <mergeCell ref="AE109:AN109"/>
    <mergeCell ref="AO109:BC109"/>
    <mergeCell ref="A104:F104"/>
    <mergeCell ref="G104:L104"/>
    <mergeCell ref="M104:Y104"/>
    <mergeCell ref="Z104:AD104"/>
    <mergeCell ref="AE104:AN104"/>
    <mergeCell ref="AO104:BC104"/>
    <mergeCell ref="A108:F108"/>
    <mergeCell ref="G108:L108"/>
    <mergeCell ref="M108:Y108"/>
    <mergeCell ref="Z108:AD108"/>
    <mergeCell ref="AE108:AN108"/>
    <mergeCell ref="AO108:BC108"/>
    <mergeCell ref="A107:F107"/>
    <mergeCell ref="G107:L107"/>
    <mergeCell ref="M107:Y107"/>
    <mergeCell ref="Z107:AD107"/>
    <mergeCell ref="AE107:AN107"/>
    <mergeCell ref="AO107:BC107"/>
    <mergeCell ref="A106:F106"/>
    <mergeCell ref="G106:L106"/>
    <mergeCell ref="M106:Y106"/>
    <mergeCell ref="Z106:AD106"/>
    <mergeCell ref="AE106:AN106"/>
    <mergeCell ref="AO106:BC106"/>
    <mergeCell ref="A105:F105"/>
    <mergeCell ref="G105:L105"/>
    <mergeCell ref="M105:Y105"/>
    <mergeCell ref="Z105:AD105"/>
    <mergeCell ref="AE105:AN105"/>
    <mergeCell ref="AO105:BC105"/>
    <mergeCell ref="A98:F98"/>
    <mergeCell ref="G98:L98"/>
    <mergeCell ref="M98:Y98"/>
    <mergeCell ref="Z98:AD98"/>
    <mergeCell ref="AE98:AN98"/>
    <mergeCell ref="AO98:BC98"/>
    <mergeCell ref="A101:F101"/>
    <mergeCell ref="G101:L101"/>
    <mergeCell ref="M101:Y101"/>
    <mergeCell ref="Z101:AD101"/>
    <mergeCell ref="AE101:AN101"/>
    <mergeCell ref="AO101:BC101"/>
    <mergeCell ref="A100:F100"/>
    <mergeCell ref="G100:L100"/>
    <mergeCell ref="M100:Y100"/>
    <mergeCell ref="Z100:AD100"/>
    <mergeCell ref="AE100:AN100"/>
    <mergeCell ref="AO100:BC100"/>
    <mergeCell ref="A99:F99"/>
    <mergeCell ref="G99:L99"/>
    <mergeCell ref="M99:Y99"/>
    <mergeCell ref="Z99:AD99"/>
    <mergeCell ref="AE99:AN99"/>
    <mergeCell ref="AO99:BC99"/>
    <mergeCell ref="A90:F90"/>
    <mergeCell ref="G90:L90"/>
    <mergeCell ref="M90:Y90"/>
    <mergeCell ref="Z90:AD90"/>
    <mergeCell ref="AE90:AN90"/>
    <mergeCell ref="AO90:BC90"/>
    <mergeCell ref="A93:F93"/>
    <mergeCell ref="G93:L93"/>
    <mergeCell ref="M93:Y93"/>
    <mergeCell ref="Z93:AD93"/>
    <mergeCell ref="AE93:AN93"/>
    <mergeCell ref="AO93:BC93"/>
    <mergeCell ref="A91:F91"/>
    <mergeCell ref="G91:L91"/>
    <mergeCell ref="M91:Y91"/>
    <mergeCell ref="Z91:AD91"/>
    <mergeCell ref="AE91:AN91"/>
    <mergeCell ref="AO91:BC91"/>
    <mergeCell ref="A92:F92"/>
    <mergeCell ref="G92:L92"/>
    <mergeCell ref="M92:Y92"/>
    <mergeCell ref="Z92:AD92"/>
    <mergeCell ref="AE92:AN92"/>
    <mergeCell ref="AO92:BC92"/>
    <mergeCell ref="A89:F89"/>
    <mergeCell ref="G89:L89"/>
    <mergeCell ref="M89:Y89"/>
    <mergeCell ref="Z89:AD89"/>
    <mergeCell ref="AE89:AN89"/>
    <mergeCell ref="AO89:BC89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79:F79"/>
    <mergeCell ref="G79:L79"/>
    <mergeCell ref="M79:Y79"/>
    <mergeCell ref="Z79:AD79"/>
    <mergeCell ref="AE79:AN79"/>
    <mergeCell ref="AO79:BC79"/>
    <mergeCell ref="A80:F80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76:F76"/>
    <mergeCell ref="G76:L76"/>
    <mergeCell ref="M76:Y76"/>
    <mergeCell ref="Z76:AD76"/>
    <mergeCell ref="AE76:AN76"/>
    <mergeCell ref="AO76:BC76"/>
    <mergeCell ref="A78:F78"/>
    <mergeCell ref="G78:L78"/>
    <mergeCell ref="M78:Y78"/>
    <mergeCell ref="Z78:AD78"/>
    <mergeCell ref="AE78:AN78"/>
    <mergeCell ref="AO78:BC78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O47:AV48"/>
    <mergeCell ref="AO65:BC65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G53:AN53"/>
    <mergeCell ref="AO53:AV53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AS42:AZ42"/>
    <mergeCell ref="A42:C42"/>
    <mergeCell ref="D42:I42"/>
    <mergeCell ref="J42:O42"/>
    <mergeCell ref="P42:AB42"/>
    <mergeCell ref="AC42:AJ42"/>
    <mergeCell ref="AK42:AR42"/>
    <mergeCell ref="A51:P51"/>
    <mergeCell ref="Q51:X51"/>
    <mergeCell ref="Y51:AF51"/>
    <mergeCell ref="AG51:AN51"/>
    <mergeCell ref="AO51:AV51"/>
    <mergeCell ref="A44:BL44"/>
    <mergeCell ref="A45:AV45"/>
    <mergeCell ref="A47:P48"/>
    <mergeCell ref="Q47:X48"/>
    <mergeCell ref="Y47:AF48"/>
    <mergeCell ref="AG47:AN48"/>
    <mergeCell ref="A49:P49"/>
    <mergeCell ref="Q49:X49"/>
    <mergeCell ref="Y49:AF49"/>
    <mergeCell ref="AG49:AN49"/>
    <mergeCell ref="AO49:AV49"/>
    <mergeCell ref="A50:P50"/>
    <mergeCell ref="A127:F127"/>
    <mergeCell ref="A129:V129"/>
    <mergeCell ref="W129:AM129"/>
    <mergeCell ref="AO129:BG129"/>
    <mergeCell ref="W130:AM130"/>
    <mergeCell ref="AO130:BG130"/>
    <mergeCell ref="A122:BL122"/>
    <mergeCell ref="A123:BL123"/>
    <mergeCell ref="A125:V125"/>
    <mergeCell ref="W125:AM125"/>
    <mergeCell ref="AO125:BG125"/>
    <mergeCell ref="W126:AM126"/>
    <mergeCell ref="AO126:BG126"/>
    <mergeCell ref="AO119:AR119"/>
    <mergeCell ref="AS119:AV119"/>
    <mergeCell ref="AW119:AZ119"/>
    <mergeCell ref="BA119:BD119"/>
    <mergeCell ref="BE119:BM119"/>
    <mergeCell ref="A121:BL121"/>
    <mergeCell ref="BA118:BD118"/>
    <mergeCell ref="BE118:BM118"/>
    <mergeCell ref="A119:C119"/>
    <mergeCell ref="D119:P119"/>
    <mergeCell ref="Q119:T119"/>
    <mergeCell ref="U119:X119"/>
    <mergeCell ref="Y119:AB119"/>
    <mergeCell ref="AC119:AF119"/>
    <mergeCell ref="AG119:AJ119"/>
    <mergeCell ref="AK119:AN119"/>
    <mergeCell ref="AC118:AF118"/>
    <mergeCell ref="AG118:AJ118"/>
    <mergeCell ref="AK118:AN118"/>
    <mergeCell ref="AO118:AR118"/>
    <mergeCell ref="AS118:AV118"/>
    <mergeCell ref="AW118:AZ118"/>
    <mergeCell ref="AO117:AR117"/>
    <mergeCell ref="AS117:AV117"/>
    <mergeCell ref="AW117:AZ117"/>
    <mergeCell ref="BA117:BD117"/>
    <mergeCell ref="BE117:BM117"/>
    <mergeCell ref="A118:C118"/>
    <mergeCell ref="D118:P118"/>
    <mergeCell ref="Q118:T118"/>
    <mergeCell ref="U118:X118"/>
    <mergeCell ref="Y118:AB118"/>
    <mergeCell ref="A117:C117"/>
    <mergeCell ref="D117:P117"/>
    <mergeCell ref="Q117:T117"/>
    <mergeCell ref="U117:X117"/>
    <mergeCell ref="Y117:AB117"/>
    <mergeCell ref="AC117:AF117"/>
    <mergeCell ref="AG117:AJ117"/>
    <mergeCell ref="AK117:AN117"/>
    <mergeCell ref="Y116:AB116"/>
    <mergeCell ref="AC116:AF116"/>
    <mergeCell ref="AG116:AJ116"/>
    <mergeCell ref="AK116:AN116"/>
    <mergeCell ref="A112:BM112"/>
    <mergeCell ref="A113:BL113"/>
    <mergeCell ref="A115:C116"/>
    <mergeCell ref="D115:P116"/>
    <mergeCell ref="Q115:T116"/>
    <mergeCell ref="U115:AF115"/>
    <mergeCell ref="AG115:AR115"/>
    <mergeCell ref="AS115:BD115"/>
    <mergeCell ref="BE115:BM116"/>
    <mergeCell ref="U116:X116"/>
    <mergeCell ref="AW116:AZ116"/>
    <mergeCell ref="BA116:BD116"/>
    <mergeCell ref="AO116:AR116"/>
    <mergeCell ref="AS116:AV116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59:BL59"/>
    <mergeCell ref="A61:F61"/>
    <mergeCell ref="G61:L61"/>
    <mergeCell ref="M61:Y61"/>
    <mergeCell ref="Z61:AD61"/>
    <mergeCell ref="AE61:AN61"/>
    <mergeCell ref="AO61:BC61"/>
    <mergeCell ref="A58:BL58"/>
    <mergeCell ref="A52:P52"/>
    <mergeCell ref="Q52:X52"/>
    <mergeCell ref="Y52:AF52"/>
    <mergeCell ref="AG52:AN52"/>
    <mergeCell ref="A54:P54"/>
    <mergeCell ref="Q54:X54"/>
    <mergeCell ref="Y54:AF54"/>
    <mergeCell ref="AG54:AN54"/>
    <mergeCell ref="AO54:AV54"/>
    <mergeCell ref="Q50:X50"/>
    <mergeCell ref="Y50:AF50"/>
    <mergeCell ref="AG50:AN50"/>
    <mergeCell ref="AO50:AV50"/>
    <mergeCell ref="A55:P55"/>
    <mergeCell ref="Q55:X55"/>
    <mergeCell ref="Y55:AF55"/>
    <mergeCell ref="AG55:AN55"/>
    <mergeCell ref="AO55:AV55"/>
    <mergeCell ref="AO52:AV52"/>
    <mergeCell ref="A53:P53"/>
    <mergeCell ref="Q53:X53"/>
    <mergeCell ref="Y53:AF53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71:F71"/>
    <mergeCell ref="G71:L71"/>
    <mergeCell ref="M71:Y71"/>
    <mergeCell ref="Z71:AD71"/>
    <mergeCell ref="AE71:AN71"/>
    <mergeCell ref="AO71:BC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7:F77"/>
    <mergeCell ref="G77:L77"/>
    <mergeCell ref="M77:Y77"/>
    <mergeCell ref="Z77:AD77"/>
    <mergeCell ref="AE77:AN77"/>
    <mergeCell ref="AO77:BC77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103:F103"/>
    <mergeCell ref="G103:L103"/>
    <mergeCell ref="M103:Y103"/>
    <mergeCell ref="Z103:AD103"/>
    <mergeCell ref="AE103:AN103"/>
    <mergeCell ref="AO103:BC103"/>
    <mergeCell ref="A102:F102"/>
    <mergeCell ref="G102:L102"/>
    <mergeCell ref="M102:Y102"/>
    <mergeCell ref="Z102:AD102"/>
    <mergeCell ref="AE102:AN102"/>
    <mergeCell ref="AO102:BC102"/>
    <mergeCell ref="A97:F97"/>
    <mergeCell ref="G97:L97"/>
    <mergeCell ref="M97:Y97"/>
    <mergeCell ref="Z97:AD97"/>
    <mergeCell ref="AE97:AN97"/>
    <mergeCell ref="AO97:BC97"/>
    <mergeCell ref="A94:F94"/>
    <mergeCell ref="G94:L94"/>
    <mergeCell ref="M94:Y94"/>
    <mergeCell ref="Z94:AD94"/>
    <mergeCell ref="AE94:AN94"/>
    <mergeCell ref="AO94:BC94"/>
    <mergeCell ref="A96:F96"/>
    <mergeCell ref="G96:L96"/>
    <mergeCell ref="M96:Y96"/>
    <mergeCell ref="Z96:AD96"/>
    <mergeCell ref="AE96:AN96"/>
    <mergeCell ref="AO96:BC96"/>
    <mergeCell ref="A95:F95"/>
    <mergeCell ref="G95:L95"/>
    <mergeCell ref="M95:Y95"/>
    <mergeCell ref="Z95:AD95"/>
    <mergeCell ref="AE95:AN95"/>
    <mergeCell ref="AO95:BC95"/>
  </mergeCells>
  <conditionalFormatting sqref="G64:L64 G70:L70">
    <cfRule type="cellIs" dxfId="144" priority="44" stopIfTrue="1" operator="equal">
      <formula>$G63</formula>
    </cfRule>
  </conditionalFormatting>
  <conditionalFormatting sqref="G65:L65">
    <cfRule type="cellIs" dxfId="143" priority="43" stopIfTrue="1" operator="equal">
      <formula>$G64</formula>
    </cfRule>
  </conditionalFormatting>
  <conditionalFormatting sqref="G66:L66">
    <cfRule type="cellIs" dxfId="142" priority="42" stopIfTrue="1" operator="equal">
      <formula>$G65</formula>
    </cfRule>
  </conditionalFormatting>
  <conditionalFormatting sqref="G67:L67">
    <cfRule type="cellIs" dxfId="141" priority="41" stopIfTrue="1" operator="equal">
      <formula>$G66</formula>
    </cfRule>
  </conditionalFormatting>
  <conditionalFormatting sqref="G68:L68">
    <cfRule type="cellIs" dxfId="140" priority="40" stopIfTrue="1" operator="equal">
      <formula>$G67</formula>
    </cfRule>
  </conditionalFormatting>
  <conditionalFormatting sqref="G69:L69">
    <cfRule type="cellIs" dxfId="139" priority="39" stopIfTrue="1" operator="equal">
      <formula>$G68</formula>
    </cfRule>
  </conditionalFormatting>
  <conditionalFormatting sqref="G74:L74">
    <cfRule type="cellIs" dxfId="138" priority="37" stopIfTrue="1" operator="equal">
      <formula>$G70</formula>
    </cfRule>
  </conditionalFormatting>
  <conditionalFormatting sqref="G75:L75">
    <cfRule type="cellIs" dxfId="137" priority="36" stopIfTrue="1" operator="equal">
      <formula>$G74</formula>
    </cfRule>
  </conditionalFormatting>
  <conditionalFormatting sqref="G76:L76">
    <cfRule type="cellIs" dxfId="136" priority="35" stopIfTrue="1" operator="equal">
      <formula>$G75</formula>
    </cfRule>
  </conditionalFormatting>
  <conditionalFormatting sqref="G79:L79">
    <cfRule type="cellIs" dxfId="135" priority="34" stopIfTrue="1" operator="equal">
      <formula>$G76</formula>
    </cfRule>
  </conditionalFormatting>
  <conditionalFormatting sqref="G80:L80">
    <cfRule type="cellIs" dxfId="134" priority="33" stopIfTrue="1" operator="equal">
      <formula>$G79</formula>
    </cfRule>
  </conditionalFormatting>
  <conditionalFormatting sqref="G83:L83">
    <cfRule type="cellIs" dxfId="133" priority="32" stopIfTrue="1" operator="equal">
      <formula>$G80</formula>
    </cfRule>
  </conditionalFormatting>
  <conditionalFormatting sqref="G84:L84">
    <cfRule type="cellIs" dxfId="132" priority="31" stopIfTrue="1" operator="equal">
      <formula>$G83</formula>
    </cfRule>
  </conditionalFormatting>
  <conditionalFormatting sqref="G85:L85">
    <cfRule type="cellIs" dxfId="131" priority="30" stopIfTrue="1" operator="equal">
      <formula>$G84</formula>
    </cfRule>
  </conditionalFormatting>
  <conditionalFormatting sqref="G86:L86">
    <cfRule type="cellIs" dxfId="130" priority="29" stopIfTrue="1" operator="equal">
      <formula>$G85</formula>
    </cfRule>
  </conditionalFormatting>
  <conditionalFormatting sqref="G87:L87">
    <cfRule type="cellIs" dxfId="129" priority="28" stopIfTrue="1" operator="equal">
      <formula>$G86</formula>
    </cfRule>
  </conditionalFormatting>
  <conditionalFormatting sqref="G88:L88">
    <cfRule type="cellIs" dxfId="128" priority="27" stopIfTrue="1" operator="equal">
      <formula>$G87</formula>
    </cfRule>
  </conditionalFormatting>
  <conditionalFormatting sqref="G89:L89">
    <cfRule type="cellIs" dxfId="127" priority="26" stopIfTrue="1" operator="equal">
      <formula>$G88</formula>
    </cfRule>
  </conditionalFormatting>
  <conditionalFormatting sqref="G90:L90">
    <cfRule type="cellIs" dxfId="126" priority="25" stopIfTrue="1" operator="equal">
      <formula>$G89</formula>
    </cfRule>
  </conditionalFormatting>
  <conditionalFormatting sqref="G94:L94">
    <cfRule type="cellIs" dxfId="125" priority="24" stopIfTrue="1" operator="equal">
      <formula>$G90</formula>
    </cfRule>
  </conditionalFormatting>
  <conditionalFormatting sqref="G95:L95">
    <cfRule type="cellIs" dxfId="124" priority="23" stopIfTrue="1" operator="equal">
      <formula>$G94</formula>
    </cfRule>
  </conditionalFormatting>
  <conditionalFormatting sqref="G96:L96">
    <cfRule type="cellIs" dxfId="123" priority="22" stopIfTrue="1" operator="equal">
      <formula>$G95</formula>
    </cfRule>
  </conditionalFormatting>
  <conditionalFormatting sqref="G99:L99">
    <cfRule type="cellIs" dxfId="122" priority="21" stopIfTrue="1" operator="equal">
      <formula>$G96</formula>
    </cfRule>
  </conditionalFormatting>
  <conditionalFormatting sqref="G100:L100">
    <cfRule type="cellIs" dxfId="121" priority="20" stopIfTrue="1" operator="equal">
      <formula>$G99</formula>
    </cfRule>
  </conditionalFormatting>
  <conditionalFormatting sqref="G101:L101">
    <cfRule type="cellIs" dxfId="120" priority="19" stopIfTrue="1" operator="equal">
      <formula>$G100</formula>
    </cfRule>
  </conditionalFormatting>
  <conditionalFormatting sqref="G102:L102">
    <cfRule type="cellIs" dxfId="119" priority="18" stopIfTrue="1" operator="equal">
      <formula>$G101</formula>
    </cfRule>
  </conditionalFormatting>
  <conditionalFormatting sqref="G105:L105">
    <cfRule type="cellIs" dxfId="118" priority="17" stopIfTrue="1" operator="equal">
      <formula>$G102</formula>
    </cfRule>
  </conditionalFormatting>
  <conditionalFormatting sqref="G106:L106">
    <cfRule type="cellIs" dxfId="117" priority="16" stopIfTrue="1" operator="equal">
      <formula>$G105</formula>
    </cfRule>
  </conditionalFormatting>
  <conditionalFormatting sqref="G107:L107">
    <cfRule type="cellIs" dxfId="116" priority="15" stopIfTrue="1" operator="equal">
      <formula>$G106</formula>
    </cfRule>
  </conditionalFormatting>
  <conditionalFormatting sqref="G108:L108">
    <cfRule type="cellIs" dxfId="115" priority="14" stopIfTrue="1" operator="equal">
      <formula>$G107</formula>
    </cfRule>
  </conditionalFormatting>
  <conditionalFormatting sqref="G109:L109">
    <cfRule type="cellIs" dxfId="114" priority="13" stopIfTrue="1" operator="equal">
      <formula>$G108</formula>
    </cfRule>
  </conditionalFormatting>
  <conditionalFormatting sqref="G110:L110">
    <cfRule type="cellIs" dxfId="113" priority="12" stopIfTrue="1" operator="equal">
      <formula>$G109</formula>
    </cfRule>
  </conditionalFormatting>
  <pageMargins left="0.32" right="0.33" top="0.39370078740157499" bottom="0.39370078740157499" header="0" footer="0"/>
  <pageSetup paperSize="9" scale="66" fitToHeight="999" orientation="landscape" r:id="rId1"/>
  <headerFooter alignWithMargins="0"/>
  <rowBreaks count="3" manualBreakCount="3">
    <brk id="43" max="16383" man="1"/>
    <brk id="84" max="64" man="1"/>
    <brk id="111" max="6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stopIfTrue="1" operator="equal" id="{B739690E-42AA-4FC7-8C76-34879EC6059E}">
            <xm:f>КПК1412140!$G77</xm:f>
            <x14:dxf>
              <font>
                <condense val="0"/>
                <extend val="0"/>
                <color indexed="9"/>
              </font>
            </x14:dxf>
          </x14:cfRule>
          <xm:sqref>G93:L93 G81:L82 G103:L103</xm:sqref>
        </x14:conditionalFormatting>
        <x14:conditionalFormatting xmlns:xm="http://schemas.microsoft.com/office/excel/2006/main">
          <x14:cfRule type="cellIs" priority="9" stopIfTrue="1" operator="equal" id="{6C06FAD5-35EF-4235-90EE-516DC36D000B}">
            <xm:f>КПК1412140!$G92</xm:f>
            <x14:dxf>
              <font>
                <condense val="0"/>
                <extend val="0"/>
                <color indexed="9"/>
              </font>
            </x14:dxf>
          </x14:cfRule>
          <xm:sqref>G98:L98</xm:sqref>
        </x14:conditionalFormatting>
        <x14:conditionalFormatting xmlns:xm="http://schemas.microsoft.com/office/excel/2006/main">
          <x14:cfRule type="cellIs" priority="5" stopIfTrue="1" operator="equal" id="{659DF41E-72E2-4202-BF32-16191E3FBD57}">
            <xm:f>КПК1412140!$G96</xm:f>
            <x14:dxf>
              <font>
                <condense val="0"/>
                <extend val="0"/>
                <color indexed="9"/>
              </font>
            </x14:dxf>
          </x14:cfRule>
          <xm:sqref>G104:L104</xm:sqref>
        </x14:conditionalFormatting>
        <x14:conditionalFormatting xmlns:xm="http://schemas.microsoft.com/office/excel/2006/main">
          <x14:cfRule type="cellIs" priority="45" stopIfTrue="1" operator="equal" id="{B739690E-42AA-4FC7-8C76-34879EC6059E}">
            <xm:f>КПК1412140!$G69</xm:f>
            <x14:dxf>
              <font>
                <condense val="0"/>
                <extend val="0"/>
                <color indexed="9"/>
              </font>
            </x14:dxf>
          </x14:cfRule>
          <xm:sqref>G71:L73 G91:L92</xm:sqref>
        </x14:conditionalFormatting>
        <x14:conditionalFormatting xmlns:xm="http://schemas.microsoft.com/office/excel/2006/main">
          <x14:cfRule type="cellIs" priority="46" stopIfTrue="1" operator="equal" id="{B739690E-42AA-4FC7-8C76-34879EC6059E}">
            <xm:f>КПК1412140!$G74</xm:f>
            <x14:dxf>
              <font>
                <condense val="0"/>
                <extend val="0"/>
                <color indexed="9"/>
              </font>
            </x14:dxf>
          </x14:cfRule>
          <xm:sqref>G77:L78 G97:L97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0"/>
  <sheetViews>
    <sheetView tabSelected="1" view="pageBreakPreview" zoomScale="70" zoomScaleNormal="100" zoomScaleSheetLayoutView="7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9" t="s">
        <v>26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 x14ac:dyDescent="0.2"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32.1" customHeight="1" x14ac:dyDescent="0.2">
      <c r="AO4" s="45" t="s">
        <v>220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65" x14ac:dyDescent="0.2">
      <c r="AO5" s="50" t="s">
        <v>68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4.5" customHeight="1" x14ac:dyDescent="0.2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65" ht="17.25" customHeight="1" x14ac:dyDescent="0.2"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31.5" customHeight="1" x14ac:dyDescent="0.2">
      <c r="AO8" s="45" t="s">
        <v>221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</row>
    <row r="9" spans="1:65" ht="15.95" customHeight="1" x14ac:dyDescent="0.2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22.5" customHeight="1" x14ac:dyDescent="0.2">
      <c r="AO10" s="47" t="s">
        <v>266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3" spans="1:65" ht="15.75" customHeight="1" x14ac:dyDescent="0.2">
      <c r="A13" s="48" t="s">
        <v>69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5" ht="15.75" customHeight="1" x14ac:dyDescent="0.2">
      <c r="A14" s="48" t="s">
        <v>121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5" ht="27.95" customHeight="1" x14ac:dyDescent="0.2">
      <c r="A15" s="53">
        <v>1</v>
      </c>
      <c r="B15" s="53"/>
      <c r="C15" s="54" t="s">
        <v>118</v>
      </c>
      <c r="D15" s="55"/>
      <c r="E15" s="55"/>
      <c r="F15" s="55"/>
      <c r="G15" s="55"/>
      <c r="H15" s="55"/>
      <c r="I15" s="55"/>
      <c r="J15" s="55"/>
      <c r="K15" s="55"/>
      <c r="L15" s="56" t="s">
        <v>119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5" ht="15.95" customHeight="1" x14ac:dyDescent="0.2">
      <c r="A16" s="52" t="s">
        <v>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 t="s">
        <v>3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27.95" customHeight="1" x14ac:dyDescent="0.2">
      <c r="A17" s="53" t="s">
        <v>27</v>
      </c>
      <c r="B17" s="53"/>
      <c r="C17" s="54" t="s">
        <v>124</v>
      </c>
      <c r="D17" s="55"/>
      <c r="E17" s="55"/>
      <c r="F17" s="55"/>
      <c r="G17" s="55"/>
      <c r="H17" s="55"/>
      <c r="I17" s="55"/>
      <c r="J17" s="55"/>
      <c r="K17" s="55"/>
      <c r="L17" s="56" t="s">
        <v>119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5" customHeight="1" x14ac:dyDescent="0.2">
      <c r="A18" s="52" t="s">
        <v>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 t="s">
        <v>4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79" ht="27.95" customHeight="1" x14ac:dyDescent="0.2">
      <c r="A19" s="53">
        <v>3</v>
      </c>
      <c r="B19" s="53"/>
      <c r="C19" s="54" t="s">
        <v>147</v>
      </c>
      <c r="D19" s="55"/>
      <c r="E19" s="55"/>
      <c r="F19" s="55"/>
      <c r="G19" s="55"/>
      <c r="H19" s="55"/>
      <c r="I19" s="55"/>
      <c r="J19" s="55"/>
      <c r="K19" s="55"/>
      <c r="L19" s="54" t="s">
        <v>149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 t="s">
        <v>148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t="20.100000000000001" customHeight="1" x14ac:dyDescent="0.2">
      <c r="A20" s="52" t="s">
        <v>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 t="s">
        <v>28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5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29.25" customHeight="1" x14ac:dyDescent="0.2">
      <c r="A21" s="58" t="s">
        <v>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9">
        <v>41259.826999999997</v>
      </c>
      <c r="V21" s="59"/>
      <c r="W21" s="59"/>
      <c r="X21" s="59"/>
      <c r="Y21" s="60" t="s">
        <v>71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99">
        <v>39944.1</v>
      </c>
      <c r="AO21" s="99"/>
      <c r="AP21" s="99"/>
      <c r="AQ21" s="99"/>
      <c r="AR21" s="60" t="s">
        <v>73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59">
        <v>1315.7270000000001</v>
      </c>
      <c r="BE21" s="59"/>
      <c r="BF21" s="59"/>
      <c r="BG21" s="59"/>
      <c r="BH21" s="60" t="s">
        <v>72</v>
      </c>
      <c r="BI21" s="60"/>
      <c r="BJ21" s="60"/>
      <c r="BK21" s="60"/>
      <c r="BL21" s="60"/>
    </row>
    <row r="22" spans="1:79" ht="15.75" customHeight="1" x14ac:dyDescent="0.2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52.5" customHeight="1" x14ac:dyDescent="0.2">
      <c r="A23" s="56" t="s">
        <v>257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15.95" customHeight="1" x14ac:dyDescent="0.2">
      <c r="A24" s="60" t="s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 t="s">
        <v>146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79" ht="15.75" customHeight="1" x14ac:dyDescent="0.2">
      <c r="A25" s="60" t="s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7" spans="1:79" ht="27.95" customHeight="1" x14ac:dyDescent="0.2">
      <c r="A27" s="63" t="s">
        <v>12</v>
      </c>
      <c r="B27" s="63"/>
      <c r="C27" s="63"/>
      <c r="D27" s="63"/>
      <c r="E27" s="63"/>
      <c r="F27" s="63"/>
      <c r="G27" s="63" t="s">
        <v>11</v>
      </c>
      <c r="H27" s="63"/>
      <c r="I27" s="63"/>
      <c r="J27" s="63"/>
      <c r="K27" s="63"/>
      <c r="L27" s="63"/>
      <c r="M27" s="63" t="s">
        <v>29</v>
      </c>
      <c r="N27" s="63"/>
      <c r="O27" s="63"/>
      <c r="P27" s="63"/>
      <c r="Q27" s="63"/>
      <c r="R27" s="63"/>
      <c r="S27" s="63" t="s">
        <v>10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5.75" customHeight="1" x14ac:dyDescent="0.2">
      <c r="A28" s="66">
        <v>1</v>
      </c>
      <c r="B28" s="66"/>
      <c r="C28" s="66"/>
      <c r="D28" s="66"/>
      <c r="E28" s="66"/>
      <c r="F28" s="66"/>
      <c r="G28" s="66">
        <v>2</v>
      </c>
      <c r="H28" s="66"/>
      <c r="I28" s="66"/>
      <c r="J28" s="66"/>
      <c r="K28" s="66"/>
      <c r="L28" s="66"/>
      <c r="M28" s="66">
        <v>3</v>
      </c>
      <c r="N28" s="66"/>
      <c r="O28" s="66"/>
      <c r="P28" s="66"/>
      <c r="Q28" s="66"/>
      <c r="R28" s="66"/>
      <c r="S28" s="63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0.5" hidden="1" customHeight="1" x14ac:dyDescent="0.2">
      <c r="A29" s="25" t="s">
        <v>41</v>
      </c>
      <c r="B29" s="25"/>
      <c r="C29" s="25"/>
      <c r="D29" s="25"/>
      <c r="E29" s="25"/>
      <c r="F29" s="25"/>
      <c r="G29" s="25" t="s">
        <v>42</v>
      </c>
      <c r="H29" s="25"/>
      <c r="I29" s="25"/>
      <c r="J29" s="25"/>
      <c r="K29" s="25"/>
      <c r="L29" s="25"/>
      <c r="M29" s="25" t="s">
        <v>43</v>
      </c>
      <c r="N29" s="25"/>
      <c r="O29" s="25"/>
      <c r="P29" s="25"/>
      <c r="Q29" s="25"/>
      <c r="R29" s="25"/>
      <c r="S29" s="67" t="s">
        <v>44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CA29" s="1" t="s">
        <v>49</v>
      </c>
    </row>
    <row r="30" spans="1:79" x14ac:dyDescent="0.2">
      <c r="A30" s="25"/>
      <c r="B30" s="25"/>
      <c r="C30" s="25"/>
      <c r="D30" s="25"/>
      <c r="E30" s="25"/>
      <c r="F30" s="25"/>
      <c r="G30" s="26"/>
      <c r="H30" s="27"/>
      <c r="I30" s="27"/>
      <c r="J30" s="27"/>
      <c r="K30" s="27"/>
      <c r="L30" s="28"/>
      <c r="M30" s="32"/>
      <c r="N30" s="32"/>
      <c r="O30" s="32"/>
      <c r="P30" s="32"/>
      <c r="Q30" s="32"/>
      <c r="R30" s="32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5" customHeight="1" x14ac:dyDescent="0.2">
      <c r="A33" s="65" t="s">
        <v>120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66" t="s">
        <v>12</v>
      </c>
      <c r="B35" s="66"/>
      <c r="C35" s="66"/>
      <c r="D35" s="66" t="s">
        <v>11</v>
      </c>
      <c r="E35" s="66"/>
      <c r="F35" s="66"/>
      <c r="G35" s="66"/>
      <c r="H35" s="66"/>
      <c r="I35" s="66"/>
      <c r="J35" s="66" t="s">
        <v>29</v>
      </c>
      <c r="K35" s="66"/>
      <c r="L35" s="66"/>
      <c r="M35" s="66"/>
      <c r="N35" s="66"/>
      <c r="O35" s="66"/>
      <c r="P35" s="66" t="s">
        <v>14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 t="s">
        <v>17</v>
      </c>
      <c r="AD35" s="66"/>
      <c r="AE35" s="66"/>
      <c r="AF35" s="66"/>
      <c r="AG35" s="66"/>
      <c r="AH35" s="66"/>
      <c r="AI35" s="66"/>
      <c r="AJ35" s="66"/>
      <c r="AK35" s="66" t="s">
        <v>16</v>
      </c>
      <c r="AL35" s="66"/>
      <c r="AM35" s="66"/>
      <c r="AN35" s="66"/>
      <c r="AO35" s="66"/>
      <c r="AP35" s="66"/>
      <c r="AQ35" s="66"/>
      <c r="AR35" s="66"/>
      <c r="AS35" s="66" t="s">
        <v>15</v>
      </c>
      <c r="AT35" s="66"/>
      <c r="AU35" s="66"/>
      <c r="AV35" s="66"/>
      <c r="AW35" s="66"/>
      <c r="AX35" s="66"/>
      <c r="AY35" s="66"/>
      <c r="AZ35" s="66"/>
    </row>
    <row r="36" spans="1:79" ht="29.1" customHeight="1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</row>
    <row r="37" spans="1:79" ht="15.95" customHeight="1" x14ac:dyDescent="0.2">
      <c r="A37" s="66">
        <v>1</v>
      </c>
      <c r="B37" s="66"/>
      <c r="C37" s="66"/>
      <c r="D37" s="66">
        <v>2</v>
      </c>
      <c r="E37" s="66"/>
      <c r="F37" s="66"/>
      <c r="G37" s="66"/>
      <c r="H37" s="66"/>
      <c r="I37" s="66"/>
      <c r="J37" s="66">
        <v>3</v>
      </c>
      <c r="K37" s="66"/>
      <c r="L37" s="66"/>
      <c r="M37" s="66"/>
      <c r="N37" s="66"/>
      <c r="O37" s="66"/>
      <c r="P37" s="66">
        <v>4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>
        <v>5</v>
      </c>
      <c r="AD37" s="66"/>
      <c r="AE37" s="66"/>
      <c r="AF37" s="66"/>
      <c r="AG37" s="66"/>
      <c r="AH37" s="66"/>
      <c r="AI37" s="66"/>
      <c r="AJ37" s="66"/>
      <c r="AK37" s="66">
        <v>6</v>
      </c>
      <c r="AL37" s="66"/>
      <c r="AM37" s="66"/>
      <c r="AN37" s="66"/>
      <c r="AO37" s="66"/>
      <c r="AP37" s="66"/>
      <c r="AQ37" s="66"/>
      <c r="AR37" s="66"/>
      <c r="AS37" s="66">
        <v>7</v>
      </c>
      <c r="AT37" s="66"/>
      <c r="AU37" s="66"/>
      <c r="AV37" s="66"/>
      <c r="AW37" s="66"/>
      <c r="AX37" s="66"/>
      <c r="AY37" s="66"/>
      <c r="AZ37" s="66"/>
    </row>
    <row r="38" spans="1:79" s="6" customFormat="1" ht="6.75" hidden="1" customHeight="1" x14ac:dyDescent="0.2">
      <c r="A38" s="25" t="s">
        <v>41</v>
      </c>
      <c r="B38" s="25"/>
      <c r="C38" s="25"/>
      <c r="D38" s="25" t="s">
        <v>42</v>
      </c>
      <c r="E38" s="25"/>
      <c r="F38" s="25"/>
      <c r="G38" s="25"/>
      <c r="H38" s="25"/>
      <c r="I38" s="25"/>
      <c r="J38" s="25" t="s">
        <v>43</v>
      </c>
      <c r="K38" s="25"/>
      <c r="L38" s="25"/>
      <c r="M38" s="25"/>
      <c r="N38" s="25"/>
      <c r="O38" s="25"/>
      <c r="P38" s="67" t="s">
        <v>44</v>
      </c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33" t="s">
        <v>45</v>
      </c>
      <c r="AD38" s="33"/>
      <c r="AE38" s="33"/>
      <c r="AF38" s="33"/>
      <c r="AG38" s="33"/>
      <c r="AH38" s="33"/>
      <c r="AI38" s="33"/>
      <c r="AJ38" s="33"/>
      <c r="AK38" s="33" t="s">
        <v>46</v>
      </c>
      <c r="AL38" s="33"/>
      <c r="AM38" s="33"/>
      <c r="AN38" s="33"/>
      <c r="AO38" s="33"/>
      <c r="AP38" s="33"/>
      <c r="AQ38" s="33"/>
      <c r="AR38" s="33"/>
      <c r="AS38" s="69" t="s">
        <v>47</v>
      </c>
      <c r="AT38" s="33"/>
      <c r="AU38" s="33"/>
      <c r="AV38" s="33"/>
      <c r="AW38" s="33"/>
      <c r="AX38" s="33"/>
      <c r="AY38" s="33"/>
      <c r="AZ38" s="33"/>
      <c r="CA38" s="6" t="s">
        <v>51</v>
      </c>
    </row>
    <row r="39" spans="1:79" s="6" customFormat="1" ht="25.5" customHeight="1" x14ac:dyDescent="0.2">
      <c r="A39" s="34">
        <v>1</v>
      </c>
      <c r="B39" s="34"/>
      <c r="C39" s="34"/>
      <c r="D39" s="35">
        <v>1412050</v>
      </c>
      <c r="E39" s="36"/>
      <c r="F39" s="36"/>
      <c r="G39" s="36"/>
      <c r="H39" s="36"/>
      <c r="I39" s="37"/>
      <c r="J39" s="41" t="s">
        <v>149</v>
      </c>
      <c r="K39" s="41"/>
      <c r="L39" s="41"/>
      <c r="M39" s="41"/>
      <c r="N39" s="41"/>
      <c r="O39" s="41"/>
      <c r="P39" s="38" t="s">
        <v>126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  <c r="AC39" s="70">
        <f>AC40</f>
        <v>39944.1</v>
      </c>
      <c r="AD39" s="70"/>
      <c r="AE39" s="70"/>
      <c r="AF39" s="70"/>
      <c r="AG39" s="70"/>
      <c r="AH39" s="70"/>
      <c r="AI39" s="70"/>
      <c r="AJ39" s="70"/>
      <c r="AK39" s="70">
        <f>AK40</f>
        <v>1315.7270000000001</v>
      </c>
      <c r="AL39" s="70"/>
      <c r="AM39" s="70"/>
      <c r="AN39" s="70"/>
      <c r="AO39" s="70"/>
      <c r="AP39" s="70"/>
      <c r="AQ39" s="70"/>
      <c r="AR39" s="70"/>
      <c r="AS39" s="70">
        <f>AC39+AK39</f>
        <v>41259.826999999997</v>
      </c>
      <c r="AT39" s="70"/>
      <c r="AU39" s="70"/>
      <c r="AV39" s="70"/>
      <c r="AW39" s="70"/>
      <c r="AX39" s="70"/>
      <c r="AY39" s="70"/>
      <c r="AZ39" s="70"/>
      <c r="CA39" s="6" t="s">
        <v>52</v>
      </c>
    </row>
    <row r="40" spans="1:79" ht="38.25" customHeight="1" x14ac:dyDescent="0.2">
      <c r="A40" s="25"/>
      <c r="B40" s="25"/>
      <c r="C40" s="25"/>
      <c r="D40" s="26"/>
      <c r="E40" s="27"/>
      <c r="F40" s="27"/>
      <c r="G40" s="27"/>
      <c r="H40" s="27"/>
      <c r="I40" s="28"/>
      <c r="J40" s="32" t="s">
        <v>76</v>
      </c>
      <c r="K40" s="32"/>
      <c r="L40" s="32"/>
      <c r="M40" s="32"/>
      <c r="N40" s="32"/>
      <c r="O40" s="32"/>
      <c r="P40" s="29" t="s">
        <v>127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68">
        <f>AN21</f>
        <v>39944.1</v>
      </c>
      <c r="AD40" s="68"/>
      <c r="AE40" s="68"/>
      <c r="AF40" s="68"/>
      <c r="AG40" s="68"/>
      <c r="AH40" s="68"/>
      <c r="AI40" s="68"/>
      <c r="AJ40" s="68"/>
      <c r="AK40" s="68">
        <f>BD21</f>
        <v>1315.7270000000001</v>
      </c>
      <c r="AL40" s="68"/>
      <c r="AM40" s="68"/>
      <c r="AN40" s="68"/>
      <c r="AO40" s="68"/>
      <c r="AP40" s="68"/>
      <c r="AQ40" s="68"/>
      <c r="AR40" s="68"/>
      <c r="AS40" s="68">
        <f>AC40+AK40</f>
        <v>41259.826999999997</v>
      </c>
      <c r="AT40" s="68"/>
      <c r="AU40" s="68"/>
      <c r="AV40" s="68"/>
      <c r="AW40" s="68"/>
      <c r="AX40" s="68"/>
      <c r="AY40" s="68"/>
      <c r="AZ40" s="68"/>
    </row>
    <row r="41" spans="1:79" s="6" customFormat="1" x14ac:dyDescent="0.2">
      <c r="A41" s="34"/>
      <c r="B41" s="34"/>
      <c r="C41" s="34"/>
      <c r="D41" s="71" t="s">
        <v>76</v>
      </c>
      <c r="E41" s="72"/>
      <c r="F41" s="72"/>
      <c r="G41" s="72"/>
      <c r="H41" s="72"/>
      <c r="I41" s="73"/>
      <c r="J41" s="41" t="s">
        <v>76</v>
      </c>
      <c r="K41" s="41"/>
      <c r="L41" s="41"/>
      <c r="M41" s="41"/>
      <c r="N41" s="41"/>
      <c r="O41" s="41"/>
      <c r="P41" s="38" t="s">
        <v>78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40"/>
      <c r="AC41" s="70">
        <f>AC40</f>
        <v>39944.1</v>
      </c>
      <c r="AD41" s="70"/>
      <c r="AE41" s="70"/>
      <c r="AF41" s="70"/>
      <c r="AG41" s="70"/>
      <c r="AH41" s="70"/>
      <c r="AI41" s="70"/>
      <c r="AJ41" s="70"/>
      <c r="AK41" s="70">
        <f>AK40</f>
        <v>1315.7270000000001</v>
      </c>
      <c r="AL41" s="70"/>
      <c r="AM41" s="70"/>
      <c r="AN41" s="70"/>
      <c r="AO41" s="70"/>
      <c r="AP41" s="70"/>
      <c r="AQ41" s="70"/>
      <c r="AR41" s="70"/>
      <c r="AS41" s="70">
        <f>AC41+AK41</f>
        <v>41259.826999999997</v>
      </c>
      <c r="AT41" s="70"/>
      <c r="AU41" s="70"/>
      <c r="AV41" s="70"/>
      <c r="AW41" s="70"/>
      <c r="AX41" s="70"/>
      <c r="AY41" s="70"/>
      <c r="AZ41" s="70"/>
    </row>
    <row r="43" spans="1:79" ht="15.75" customHeight="1" x14ac:dyDescent="0.2">
      <c r="A43" s="44" t="s">
        <v>31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</row>
    <row r="44" spans="1:79" ht="15" customHeight="1" x14ac:dyDescent="0.2">
      <c r="A44" s="65" t="s">
        <v>120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66" t="s">
        <v>30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 t="s">
        <v>11</v>
      </c>
      <c r="R46" s="66"/>
      <c r="S46" s="66"/>
      <c r="T46" s="66"/>
      <c r="U46" s="66"/>
      <c r="V46" s="66"/>
      <c r="W46" s="66"/>
      <c r="X46" s="66"/>
      <c r="Y46" s="66" t="s">
        <v>17</v>
      </c>
      <c r="Z46" s="66"/>
      <c r="AA46" s="66"/>
      <c r="AB46" s="66"/>
      <c r="AC46" s="66"/>
      <c r="AD46" s="66"/>
      <c r="AE46" s="66"/>
      <c r="AF46" s="66"/>
      <c r="AG46" s="66" t="s">
        <v>16</v>
      </c>
      <c r="AH46" s="66"/>
      <c r="AI46" s="66"/>
      <c r="AJ46" s="66"/>
      <c r="AK46" s="66"/>
      <c r="AL46" s="66"/>
      <c r="AM46" s="66"/>
      <c r="AN46" s="66"/>
      <c r="AO46" s="66" t="s">
        <v>15</v>
      </c>
      <c r="AP46" s="66"/>
      <c r="AQ46" s="66"/>
      <c r="AR46" s="66"/>
      <c r="AS46" s="66"/>
      <c r="AT46" s="66"/>
      <c r="AU46" s="66"/>
      <c r="AV46" s="66"/>
    </row>
    <row r="47" spans="1:79" ht="29.1" customHeight="1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</row>
    <row r="48" spans="1:79" ht="15.95" customHeight="1" x14ac:dyDescent="0.2">
      <c r="A48" s="66">
        <v>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>
        <v>2</v>
      </c>
      <c r="R48" s="66"/>
      <c r="S48" s="66"/>
      <c r="T48" s="66"/>
      <c r="U48" s="66"/>
      <c r="V48" s="66"/>
      <c r="W48" s="66"/>
      <c r="X48" s="66"/>
      <c r="Y48" s="66">
        <v>3</v>
      </c>
      <c r="Z48" s="66"/>
      <c r="AA48" s="66"/>
      <c r="AB48" s="66"/>
      <c r="AC48" s="66"/>
      <c r="AD48" s="66"/>
      <c r="AE48" s="66"/>
      <c r="AF48" s="66"/>
      <c r="AG48" s="66">
        <v>4</v>
      </c>
      <c r="AH48" s="66"/>
      <c r="AI48" s="66"/>
      <c r="AJ48" s="66"/>
      <c r="AK48" s="66"/>
      <c r="AL48" s="66"/>
      <c r="AM48" s="66"/>
      <c r="AN48" s="66"/>
      <c r="AO48" s="66">
        <v>5</v>
      </c>
      <c r="AP48" s="66"/>
      <c r="AQ48" s="66"/>
      <c r="AR48" s="66"/>
      <c r="AS48" s="66"/>
      <c r="AT48" s="66"/>
      <c r="AU48" s="66"/>
      <c r="AV48" s="66"/>
    </row>
    <row r="49" spans="1:79" ht="12.75" hidden="1" customHeight="1" x14ac:dyDescent="0.2">
      <c r="A49" s="67" t="s">
        <v>44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25" t="s">
        <v>42</v>
      </c>
      <c r="R49" s="25"/>
      <c r="S49" s="25"/>
      <c r="T49" s="25"/>
      <c r="U49" s="25"/>
      <c r="V49" s="25"/>
      <c r="W49" s="25"/>
      <c r="X49" s="25"/>
      <c r="Y49" s="33" t="s">
        <v>45</v>
      </c>
      <c r="Z49" s="33"/>
      <c r="AA49" s="33"/>
      <c r="AB49" s="33"/>
      <c r="AC49" s="33"/>
      <c r="AD49" s="33"/>
      <c r="AE49" s="33"/>
      <c r="AF49" s="33"/>
      <c r="AG49" s="33" t="s">
        <v>46</v>
      </c>
      <c r="AH49" s="33"/>
      <c r="AI49" s="33"/>
      <c r="AJ49" s="33"/>
      <c r="AK49" s="33"/>
      <c r="AL49" s="33"/>
      <c r="AM49" s="33"/>
      <c r="AN49" s="33"/>
      <c r="AO49" s="33" t="s">
        <v>47</v>
      </c>
      <c r="AP49" s="33"/>
      <c r="AQ49" s="33"/>
      <c r="AR49" s="33"/>
      <c r="AS49" s="33"/>
      <c r="AT49" s="33"/>
      <c r="AU49" s="33"/>
      <c r="AV49" s="33"/>
      <c r="CA49" s="1" t="s">
        <v>53</v>
      </c>
    </row>
    <row r="50" spans="1:79" ht="12.75" customHeight="1" x14ac:dyDescent="0.2">
      <c r="A50" s="29" t="s">
        <v>80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  <c r="Q50" s="26">
        <v>1412050</v>
      </c>
      <c r="R50" s="27"/>
      <c r="S50" s="27"/>
      <c r="T50" s="27"/>
      <c r="U50" s="27"/>
      <c r="V50" s="27"/>
      <c r="W50" s="27"/>
      <c r="X50" s="28"/>
      <c r="Y50" s="33">
        <v>1400</v>
      </c>
      <c r="Z50" s="33"/>
      <c r="AA50" s="33"/>
      <c r="AB50" s="33"/>
      <c r="AC50" s="33"/>
      <c r="AD50" s="33"/>
      <c r="AE50" s="33"/>
      <c r="AF50" s="33"/>
      <c r="AG50" s="33">
        <v>1059.827</v>
      </c>
      <c r="AH50" s="33"/>
      <c r="AI50" s="33"/>
      <c r="AJ50" s="33"/>
      <c r="AK50" s="33"/>
      <c r="AL50" s="33"/>
      <c r="AM50" s="33"/>
      <c r="AN50" s="33"/>
      <c r="AO50" s="33">
        <f>Y50+AG50</f>
        <v>2459.8270000000002</v>
      </c>
      <c r="AP50" s="33"/>
      <c r="AQ50" s="33"/>
      <c r="AR50" s="33"/>
      <c r="AS50" s="33"/>
      <c r="AT50" s="33"/>
      <c r="AU50" s="33"/>
      <c r="AV50" s="33"/>
      <c r="CA50" s="1" t="s">
        <v>54</v>
      </c>
    </row>
    <row r="51" spans="1:79" s="6" customFormat="1" ht="12.75" customHeight="1" x14ac:dyDescent="0.2">
      <c r="A51" s="38" t="s">
        <v>78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71" t="s">
        <v>76</v>
      </c>
      <c r="R51" s="72"/>
      <c r="S51" s="72"/>
      <c r="T51" s="72"/>
      <c r="U51" s="72"/>
      <c r="V51" s="72"/>
      <c r="W51" s="72"/>
      <c r="X51" s="73"/>
      <c r="Y51" s="42">
        <f>Y50</f>
        <v>1400</v>
      </c>
      <c r="Z51" s="42"/>
      <c r="AA51" s="42"/>
      <c r="AB51" s="42"/>
      <c r="AC51" s="42"/>
      <c r="AD51" s="42"/>
      <c r="AE51" s="42"/>
      <c r="AF51" s="42"/>
      <c r="AG51" s="42">
        <f>AG50</f>
        <v>1059.827</v>
      </c>
      <c r="AH51" s="42"/>
      <c r="AI51" s="42"/>
      <c r="AJ51" s="42"/>
      <c r="AK51" s="42"/>
      <c r="AL51" s="42"/>
      <c r="AM51" s="42"/>
      <c r="AN51" s="42"/>
      <c r="AO51" s="42">
        <f>Y51+AG51</f>
        <v>2459.8270000000002</v>
      </c>
      <c r="AP51" s="42"/>
      <c r="AQ51" s="42"/>
      <c r="AR51" s="42"/>
      <c r="AS51" s="42"/>
      <c r="AT51" s="42"/>
      <c r="AU51" s="42"/>
      <c r="AV51" s="42"/>
    </row>
    <row r="54" spans="1:79" ht="15.75" customHeight="1" x14ac:dyDescent="0.2">
      <c r="A54" s="60" t="s">
        <v>18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79" ht="3.75" customHeight="1" x14ac:dyDescent="0.2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</row>
    <row r="56" spans="1:79" ht="9.75" customHeight="1" x14ac:dyDescent="0.2"/>
    <row r="57" spans="1:79" ht="30" customHeight="1" x14ac:dyDescent="0.2">
      <c r="A57" s="66" t="s">
        <v>12</v>
      </c>
      <c r="B57" s="66"/>
      <c r="C57" s="66"/>
      <c r="D57" s="66"/>
      <c r="E57" s="66"/>
      <c r="F57" s="66"/>
      <c r="G57" s="74" t="s">
        <v>11</v>
      </c>
      <c r="H57" s="75"/>
      <c r="I57" s="75"/>
      <c r="J57" s="75"/>
      <c r="K57" s="75"/>
      <c r="L57" s="76"/>
      <c r="M57" s="66" t="s">
        <v>33</v>
      </c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 t="s">
        <v>20</v>
      </c>
      <c r="AA57" s="66"/>
      <c r="AB57" s="66"/>
      <c r="AC57" s="66"/>
      <c r="AD57" s="66"/>
      <c r="AE57" s="66" t="s">
        <v>19</v>
      </c>
      <c r="AF57" s="66"/>
      <c r="AG57" s="66"/>
      <c r="AH57" s="66"/>
      <c r="AI57" s="66"/>
      <c r="AJ57" s="66"/>
      <c r="AK57" s="66"/>
      <c r="AL57" s="66"/>
      <c r="AM57" s="66"/>
      <c r="AN57" s="66"/>
      <c r="AO57" s="66" t="s">
        <v>32</v>
      </c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</row>
    <row r="58" spans="1:79" ht="15.75" customHeight="1" x14ac:dyDescent="0.2">
      <c r="A58" s="66">
        <v>1</v>
      </c>
      <c r="B58" s="66"/>
      <c r="C58" s="66"/>
      <c r="D58" s="66"/>
      <c r="E58" s="66"/>
      <c r="F58" s="66"/>
      <c r="G58" s="74">
        <v>2</v>
      </c>
      <c r="H58" s="75"/>
      <c r="I58" s="75"/>
      <c r="J58" s="75"/>
      <c r="K58" s="75"/>
      <c r="L58" s="76"/>
      <c r="M58" s="66">
        <v>3</v>
      </c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>
        <v>4</v>
      </c>
      <c r="AA58" s="66"/>
      <c r="AB58" s="66"/>
      <c r="AC58" s="66"/>
      <c r="AD58" s="66"/>
      <c r="AE58" s="66">
        <v>5</v>
      </c>
      <c r="AF58" s="66"/>
      <c r="AG58" s="66"/>
      <c r="AH58" s="66"/>
      <c r="AI58" s="66"/>
      <c r="AJ58" s="66"/>
      <c r="AK58" s="66"/>
      <c r="AL58" s="66"/>
      <c r="AM58" s="66"/>
      <c r="AN58" s="66"/>
      <c r="AO58" s="66">
        <v>6</v>
      </c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</row>
    <row r="59" spans="1:79" ht="13.5" hidden="1" customHeight="1" x14ac:dyDescent="0.2">
      <c r="A59" s="25"/>
      <c r="B59" s="25"/>
      <c r="C59" s="25"/>
      <c r="D59" s="25"/>
      <c r="E59" s="25"/>
      <c r="F59" s="25"/>
      <c r="G59" s="83" t="s">
        <v>42</v>
      </c>
      <c r="H59" s="84"/>
      <c r="I59" s="84"/>
      <c r="J59" s="84"/>
      <c r="K59" s="84"/>
      <c r="L59" s="85"/>
      <c r="M59" s="67" t="s">
        <v>44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25" t="s">
        <v>59</v>
      </c>
      <c r="AA59" s="25"/>
      <c r="AB59" s="25"/>
      <c r="AC59" s="25"/>
      <c r="AD59" s="25"/>
      <c r="AE59" s="67" t="s">
        <v>60</v>
      </c>
      <c r="AF59" s="67"/>
      <c r="AG59" s="67"/>
      <c r="AH59" s="67"/>
      <c r="AI59" s="67"/>
      <c r="AJ59" s="67"/>
      <c r="AK59" s="67"/>
      <c r="AL59" s="67"/>
      <c r="AM59" s="67"/>
      <c r="AN59" s="67"/>
      <c r="AO59" s="33" t="s">
        <v>70</v>
      </c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CA59" s="1" t="s">
        <v>55</v>
      </c>
    </row>
    <row r="60" spans="1:79" s="6" customFormat="1" ht="25.5" customHeight="1" x14ac:dyDescent="0.2">
      <c r="A60" s="34"/>
      <c r="B60" s="34"/>
      <c r="C60" s="34"/>
      <c r="D60" s="34"/>
      <c r="E60" s="34"/>
      <c r="F60" s="34"/>
      <c r="G60" s="35">
        <v>1412050</v>
      </c>
      <c r="H60" s="36"/>
      <c r="I60" s="36"/>
      <c r="J60" s="36"/>
      <c r="K60" s="36"/>
      <c r="L60" s="37"/>
      <c r="M60" s="38" t="s">
        <v>126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41" t="s">
        <v>76</v>
      </c>
      <c r="AA60" s="41"/>
      <c r="AB60" s="41"/>
      <c r="AC60" s="41"/>
      <c r="AD60" s="41"/>
      <c r="AE60" s="89" t="s">
        <v>76</v>
      </c>
      <c r="AF60" s="89"/>
      <c r="AG60" s="89"/>
      <c r="AH60" s="89"/>
      <c r="AI60" s="89"/>
      <c r="AJ60" s="89"/>
      <c r="AK60" s="89"/>
      <c r="AL60" s="89"/>
      <c r="AM60" s="89"/>
      <c r="AN60" s="89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CA60" s="6" t="s">
        <v>56</v>
      </c>
    </row>
    <row r="61" spans="1:79" s="6" customFormat="1" ht="38.25" customHeight="1" x14ac:dyDescent="0.2">
      <c r="A61" s="34"/>
      <c r="B61" s="34"/>
      <c r="C61" s="34"/>
      <c r="D61" s="34"/>
      <c r="E61" s="34"/>
      <c r="F61" s="34"/>
      <c r="G61" s="35">
        <v>1412050</v>
      </c>
      <c r="H61" s="36"/>
      <c r="I61" s="36"/>
      <c r="J61" s="36"/>
      <c r="K61" s="36"/>
      <c r="L61" s="37"/>
      <c r="M61" s="38" t="s">
        <v>127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41" t="s">
        <v>76</v>
      </c>
      <c r="AA61" s="41"/>
      <c r="AB61" s="41"/>
      <c r="AC61" s="41"/>
      <c r="AD61" s="41"/>
      <c r="AE61" s="89" t="s">
        <v>76</v>
      </c>
      <c r="AF61" s="89"/>
      <c r="AG61" s="89"/>
      <c r="AH61" s="89"/>
      <c r="AI61" s="89"/>
      <c r="AJ61" s="89"/>
      <c r="AK61" s="89"/>
      <c r="AL61" s="89"/>
      <c r="AM61" s="89"/>
      <c r="AN61" s="89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</row>
    <row r="62" spans="1:79" s="6" customFormat="1" x14ac:dyDescent="0.2">
      <c r="A62" s="34"/>
      <c r="B62" s="34"/>
      <c r="C62" s="34"/>
      <c r="D62" s="34"/>
      <c r="E62" s="34"/>
      <c r="F62" s="34"/>
      <c r="G62" s="35">
        <v>1412050</v>
      </c>
      <c r="H62" s="36"/>
      <c r="I62" s="36"/>
      <c r="J62" s="36"/>
      <c r="K62" s="36"/>
      <c r="L62" s="37"/>
      <c r="M62" s="38" t="s">
        <v>83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41" t="s">
        <v>76</v>
      </c>
      <c r="AA62" s="41"/>
      <c r="AB62" s="41"/>
      <c r="AC62" s="41"/>
      <c r="AD62" s="41"/>
      <c r="AE62" s="89" t="s">
        <v>76</v>
      </c>
      <c r="AF62" s="89"/>
      <c r="AG62" s="89"/>
      <c r="AH62" s="89"/>
      <c r="AI62" s="89"/>
      <c r="AJ62" s="89"/>
      <c r="AK62" s="89"/>
      <c r="AL62" s="89"/>
      <c r="AM62" s="89"/>
      <c r="AN62" s="89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79" ht="38.25" customHeight="1" x14ac:dyDescent="0.2">
      <c r="A63" s="25"/>
      <c r="B63" s="25"/>
      <c r="C63" s="25"/>
      <c r="D63" s="25"/>
      <c r="E63" s="25"/>
      <c r="F63" s="25"/>
      <c r="G63" s="26">
        <v>1412050</v>
      </c>
      <c r="H63" s="27"/>
      <c r="I63" s="27"/>
      <c r="J63" s="27"/>
      <c r="K63" s="27"/>
      <c r="L63" s="28"/>
      <c r="M63" s="29" t="s">
        <v>128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2" t="s">
        <v>85</v>
      </c>
      <c r="AA63" s="32"/>
      <c r="AB63" s="32"/>
      <c r="AC63" s="32"/>
      <c r="AD63" s="32"/>
      <c r="AE63" s="29" t="s">
        <v>88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33">
        <v>1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79" ht="15" customHeight="1" x14ac:dyDescent="0.2">
      <c r="A64" s="25"/>
      <c r="B64" s="25"/>
      <c r="C64" s="25"/>
      <c r="D64" s="25"/>
      <c r="E64" s="25"/>
      <c r="F64" s="25"/>
      <c r="G64" s="26">
        <v>1412050</v>
      </c>
      <c r="H64" s="27"/>
      <c r="I64" s="27"/>
      <c r="J64" s="27"/>
      <c r="K64" s="27"/>
      <c r="L64" s="28"/>
      <c r="M64" s="29" t="s">
        <v>87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85</v>
      </c>
      <c r="AA64" s="32"/>
      <c r="AB64" s="32"/>
      <c r="AC64" s="32"/>
      <c r="AD64" s="32"/>
      <c r="AE64" s="29" t="s">
        <v>129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33">
        <v>579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55" ht="12.75" hidden="1" customHeight="1" x14ac:dyDescent="0.2">
      <c r="A65" s="25"/>
      <c r="B65" s="25"/>
      <c r="C65" s="25"/>
      <c r="D65" s="25"/>
      <c r="E65" s="25"/>
      <c r="F65" s="25"/>
      <c r="G65" s="26">
        <v>1412050</v>
      </c>
      <c r="H65" s="27"/>
      <c r="I65" s="27"/>
      <c r="J65" s="27"/>
      <c r="K65" s="27"/>
      <c r="L65" s="28"/>
      <c r="M65" s="29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/>
      <c r="AA65" s="32"/>
      <c r="AB65" s="32"/>
      <c r="AC65" s="32"/>
      <c r="AD65" s="32"/>
      <c r="AE65" s="29"/>
      <c r="AF65" s="30"/>
      <c r="AG65" s="30"/>
      <c r="AH65" s="30"/>
      <c r="AI65" s="30"/>
      <c r="AJ65" s="30"/>
      <c r="AK65" s="30"/>
      <c r="AL65" s="30"/>
      <c r="AM65" s="30"/>
      <c r="AN65" s="31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55" ht="25.5" hidden="1" customHeight="1" x14ac:dyDescent="0.2">
      <c r="A66" s="25"/>
      <c r="B66" s="25"/>
      <c r="C66" s="25"/>
      <c r="D66" s="25"/>
      <c r="E66" s="25"/>
      <c r="F66" s="25"/>
      <c r="G66" s="26">
        <v>1412050</v>
      </c>
      <c r="H66" s="27"/>
      <c r="I66" s="27"/>
      <c r="J66" s="27"/>
      <c r="K66" s="27"/>
      <c r="L66" s="28"/>
      <c r="M66" s="29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/>
      <c r="AA66" s="32"/>
      <c r="AB66" s="32"/>
      <c r="AC66" s="32"/>
      <c r="AD66" s="32"/>
      <c r="AE66" s="29"/>
      <c r="AF66" s="30"/>
      <c r="AG66" s="30"/>
      <c r="AH66" s="30"/>
      <c r="AI66" s="30"/>
      <c r="AJ66" s="30"/>
      <c r="AK66" s="30"/>
      <c r="AL66" s="30"/>
      <c r="AM66" s="30"/>
      <c r="AN66" s="31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55" ht="12.75" customHeight="1" x14ac:dyDescent="0.2">
      <c r="A67" s="25"/>
      <c r="B67" s="25"/>
      <c r="C67" s="25"/>
      <c r="D67" s="25"/>
      <c r="E67" s="25"/>
      <c r="F67" s="25"/>
      <c r="G67" s="26">
        <v>1412050</v>
      </c>
      <c r="H67" s="27"/>
      <c r="I67" s="27"/>
      <c r="J67" s="27"/>
      <c r="K67" s="27"/>
      <c r="L67" s="28"/>
      <c r="M67" s="29" t="s">
        <v>131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85</v>
      </c>
      <c r="AA67" s="32"/>
      <c r="AB67" s="32"/>
      <c r="AC67" s="32"/>
      <c r="AD67" s="32"/>
      <c r="AE67" s="29" t="s">
        <v>130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3">
        <v>48.75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55" ht="12.75" customHeight="1" x14ac:dyDescent="0.2">
      <c r="A68" s="25"/>
      <c r="B68" s="25"/>
      <c r="C68" s="25"/>
      <c r="D68" s="25"/>
      <c r="E68" s="25"/>
      <c r="F68" s="25"/>
      <c r="G68" s="26">
        <v>1412050</v>
      </c>
      <c r="H68" s="27"/>
      <c r="I68" s="27"/>
      <c r="J68" s="27"/>
      <c r="K68" s="27"/>
      <c r="L68" s="28"/>
      <c r="M68" s="29" t="s">
        <v>132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85</v>
      </c>
      <c r="AA68" s="32"/>
      <c r="AB68" s="32"/>
      <c r="AC68" s="32"/>
      <c r="AD68" s="32"/>
      <c r="AE68" s="29" t="s">
        <v>130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33">
        <v>175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55" s="6" customFormat="1" ht="30" customHeight="1" x14ac:dyDescent="0.2">
      <c r="A69" s="25"/>
      <c r="B69" s="25"/>
      <c r="C69" s="25"/>
      <c r="D69" s="25"/>
      <c r="E69" s="25"/>
      <c r="F69" s="25"/>
      <c r="G69" s="26">
        <v>1412140</v>
      </c>
      <c r="H69" s="27"/>
      <c r="I69" s="27"/>
      <c r="J69" s="27"/>
      <c r="K69" s="27"/>
      <c r="L69" s="28"/>
      <c r="M69" s="29" t="s">
        <v>219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85</v>
      </c>
      <c r="AA69" s="32"/>
      <c r="AB69" s="32"/>
      <c r="AC69" s="32"/>
      <c r="AD69" s="32"/>
      <c r="AE69" s="29" t="s">
        <v>242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33">
        <v>3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55" s="6" customFormat="1" ht="12.75" customHeight="1" x14ac:dyDescent="0.2">
      <c r="A70" s="25"/>
      <c r="B70" s="25"/>
      <c r="C70" s="25"/>
      <c r="D70" s="25"/>
      <c r="E70" s="25"/>
      <c r="F70" s="25"/>
      <c r="G70" s="26">
        <v>1412140</v>
      </c>
      <c r="H70" s="27"/>
      <c r="I70" s="27"/>
      <c r="J70" s="27"/>
      <c r="K70" s="27"/>
      <c r="L70" s="28"/>
      <c r="M70" s="29" t="s">
        <v>218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190</v>
      </c>
      <c r="AA70" s="32"/>
      <c r="AB70" s="32"/>
      <c r="AC70" s="32"/>
      <c r="AD70" s="32"/>
      <c r="AE70" s="29" t="s">
        <v>217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33">
        <v>493.8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55" s="6" customFormat="1" ht="26.25" customHeight="1" x14ac:dyDescent="0.2">
      <c r="A71" s="25"/>
      <c r="B71" s="25"/>
      <c r="C71" s="25"/>
      <c r="D71" s="25"/>
      <c r="E71" s="25"/>
      <c r="F71" s="25"/>
      <c r="G71" s="26">
        <v>1412140</v>
      </c>
      <c r="H71" s="27"/>
      <c r="I71" s="27"/>
      <c r="J71" s="27"/>
      <c r="K71" s="27"/>
      <c r="L71" s="28"/>
      <c r="M71" s="29" t="s">
        <v>240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190</v>
      </c>
      <c r="AA71" s="32"/>
      <c r="AB71" s="32"/>
      <c r="AC71" s="32"/>
      <c r="AD71" s="32"/>
      <c r="AE71" s="29" t="s">
        <v>217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3">
        <v>566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55" s="6" customFormat="1" x14ac:dyDescent="0.2">
      <c r="A72" s="34"/>
      <c r="B72" s="34"/>
      <c r="C72" s="34"/>
      <c r="D72" s="34"/>
      <c r="E72" s="34"/>
      <c r="F72" s="34"/>
      <c r="G72" s="35">
        <v>1412050</v>
      </c>
      <c r="H72" s="36"/>
      <c r="I72" s="36"/>
      <c r="J72" s="36"/>
      <c r="K72" s="36"/>
      <c r="L72" s="37"/>
      <c r="M72" s="38" t="s">
        <v>91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41" t="s">
        <v>76</v>
      </c>
      <c r="AA72" s="41"/>
      <c r="AB72" s="41"/>
      <c r="AC72" s="41"/>
      <c r="AD72" s="41"/>
      <c r="AE72" s="38" t="s">
        <v>76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</row>
    <row r="73" spans="1:55" ht="12.75" customHeight="1" x14ac:dyDescent="0.2">
      <c r="A73" s="25"/>
      <c r="B73" s="25"/>
      <c r="C73" s="25"/>
      <c r="D73" s="25"/>
      <c r="E73" s="25"/>
      <c r="F73" s="25"/>
      <c r="G73" s="26">
        <v>1412050</v>
      </c>
      <c r="H73" s="27"/>
      <c r="I73" s="27"/>
      <c r="J73" s="27"/>
      <c r="K73" s="27"/>
      <c r="L73" s="28"/>
      <c r="M73" s="29" t="s">
        <v>133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105</v>
      </c>
      <c r="AA73" s="32"/>
      <c r="AB73" s="32"/>
      <c r="AC73" s="32"/>
      <c r="AD73" s="32"/>
      <c r="AE73" s="29" t="s">
        <v>130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33">
        <v>51.893000000000001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</row>
    <row r="74" spans="1:55" ht="12.75" customHeight="1" x14ac:dyDescent="0.2">
      <c r="A74" s="25"/>
      <c r="B74" s="25"/>
      <c r="C74" s="25"/>
      <c r="D74" s="25"/>
      <c r="E74" s="25"/>
      <c r="F74" s="25"/>
      <c r="G74" s="26">
        <v>1412050</v>
      </c>
      <c r="H74" s="27"/>
      <c r="I74" s="27"/>
      <c r="J74" s="27"/>
      <c r="K74" s="27"/>
      <c r="L74" s="28"/>
      <c r="M74" s="29" t="s">
        <v>134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93</v>
      </c>
      <c r="AA74" s="32"/>
      <c r="AB74" s="32"/>
      <c r="AC74" s="32"/>
      <c r="AD74" s="32"/>
      <c r="AE74" s="29" t="s">
        <v>130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33">
        <v>3070</v>
      </c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1:55" ht="12.75" customHeight="1" x14ac:dyDescent="0.2">
      <c r="A75" s="25"/>
      <c r="B75" s="25"/>
      <c r="C75" s="25"/>
      <c r="D75" s="25"/>
      <c r="E75" s="25"/>
      <c r="F75" s="25"/>
      <c r="G75" s="26">
        <v>1412050</v>
      </c>
      <c r="H75" s="27"/>
      <c r="I75" s="27"/>
      <c r="J75" s="27"/>
      <c r="K75" s="27"/>
      <c r="L75" s="28"/>
      <c r="M75" s="29" t="s">
        <v>135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93</v>
      </c>
      <c r="AA75" s="32"/>
      <c r="AB75" s="32"/>
      <c r="AC75" s="32"/>
      <c r="AD75" s="32"/>
      <c r="AE75" s="29" t="s">
        <v>130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33">
        <v>2901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</row>
    <row r="76" spans="1:55" ht="12.75" customHeight="1" x14ac:dyDescent="0.2">
      <c r="A76" s="25"/>
      <c r="B76" s="25"/>
      <c r="C76" s="25"/>
      <c r="D76" s="25"/>
      <c r="E76" s="25"/>
      <c r="F76" s="25"/>
      <c r="G76" s="26">
        <v>1412050</v>
      </c>
      <c r="H76" s="27"/>
      <c r="I76" s="27"/>
      <c r="J76" s="27"/>
      <c r="K76" s="27"/>
      <c r="L76" s="28"/>
      <c r="M76" s="29" t="s">
        <v>136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85</v>
      </c>
      <c r="AA76" s="32"/>
      <c r="AB76" s="32"/>
      <c r="AC76" s="32"/>
      <c r="AD76" s="32"/>
      <c r="AE76" s="29" t="s">
        <v>130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33">
        <v>206299</v>
      </c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55" ht="12.75" customHeight="1" x14ac:dyDescent="0.2">
      <c r="A77" s="25"/>
      <c r="B77" s="25"/>
      <c r="C77" s="25"/>
      <c r="D77" s="25"/>
      <c r="E77" s="25"/>
      <c r="F77" s="25"/>
      <c r="G77" s="26">
        <v>1412140</v>
      </c>
      <c r="H77" s="27"/>
      <c r="I77" s="27"/>
      <c r="J77" s="27"/>
      <c r="K77" s="27"/>
      <c r="L77" s="28"/>
      <c r="M77" s="29" t="s">
        <v>216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215</v>
      </c>
      <c r="AA77" s="32"/>
      <c r="AB77" s="32"/>
      <c r="AC77" s="32"/>
      <c r="AD77" s="32"/>
      <c r="AE77" s="29" t="s">
        <v>242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33">
        <v>3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</row>
    <row r="78" spans="1:55" ht="32.25" customHeight="1" x14ac:dyDescent="0.2">
      <c r="A78" s="25"/>
      <c r="B78" s="25"/>
      <c r="C78" s="25"/>
      <c r="D78" s="25"/>
      <c r="E78" s="25"/>
      <c r="F78" s="25"/>
      <c r="G78" s="26">
        <v>1412140</v>
      </c>
      <c r="H78" s="27"/>
      <c r="I78" s="27"/>
      <c r="J78" s="27"/>
      <c r="K78" s="27"/>
      <c r="L78" s="28"/>
      <c r="M78" s="29" t="s">
        <v>241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215</v>
      </c>
      <c r="AA78" s="32"/>
      <c r="AB78" s="32"/>
      <c r="AC78" s="32"/>
      <c r="AD78" s="32"/>
      <c r="AE78" s="29" t="s">
        <v>242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33">
        <v>1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79" spans="1:55" s="6" customFormat="1" x14ac:dyDescent="0.2">
      <c r="A79" s="34"/>
      <c r="B79" s="34"/>
      <c r="C79" s="34"/>
      <c r="D79" s="34"/>
      <c r="E79" s="34"/>
      <c r="F79" s="34"/>
      <c r="G79" s="35">
        <v>1412050</v>
      </c>
      <c r="H79" s="36"/>
      <c r="I79" s="36"/>
      <c r="J79" s="36"/>
      <c r="K79" s="36"/>
      <c r="L79" s="37"/>
      <c r="M79" s="38" t="s">
        <v>96</v>
      </c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41" t="s">
        <v>76</v>
      </c>
      <c r="AA79" s="41"/>
      <c r="AB79" s="41"/>
      <c r="AC79" s="41"/>
      <c r="AD79" s="41"/>
      <c r="AE79" s="38" t="s">
        <v>76</v>
      </c>
      <c r="AF79" s="39"/>
      <c r="AG79" s="39"/>
      <c r="AH79" s="39"/>
      <c r="AI79" s="39"/>
      <c r="AJ79" s="39"/>
      <c r="AK79" s="39"/>
      <c r="AL79" s="39"/>
      <c r="AM79" s="39"/>
      <c r="AN79" s="40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ht="25.5" customHeight="1" x14ac:dyDescent="0.2">
      <c r="A80" s="25"/>
      <c r="B80" s="25"/>
      <c r="C80" s="25"/>
      <c r="D80" s="25"/>
      <c r="E80" s="25"/>
      <c r="F80" s="25"/>
      <c r="G80" s="26">
        <v>1412050</v>
      </c>
      <c r="H80" s="27"/>
      <c r="I80" s="27"/>
      <c r="J80" s="27"/>
      <c r="K80" s="27"/>
      <c r="L80" s="28"/>
      <c r="M80" s="29" t="s">
        <v>137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108</v>
      </c>
      <c r="AA80" s="32"/>
      <c r="AB80" s="32"/>
      <c r="AC80" s="32"/>
      <c r="AD80" s="32"/>
      <c r="AE80" s="29" t="s">
        <v>138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33">
        <v>8.4</v>
      </c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</row>
    <row r="81" spans="1:65" ht="12.75" customHeight="1" x14ac:dyDescent="0.2">
      <c r="A81" s="25"/>
      <c r="B81" s="25"/>
      <c r="C81" s="25"/>
      <c r="D81" s="25"/>
      <c r="E81" s="25"/>
      <c r="F81" s="25"/>
      <c r="G81" s="26">
        <v>1412050</v>
      </c>
      <c r="H81" s="27"/>
      <c r="I81" s="27"/>
      <c r="J81" s="27"/>
      <c r="K81" s="27"/>
      <c r="L81" s="28"/>
      <c r="M81" s="29" t="s">
        <v>139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93</v>
      </c>
      <c r="AA81" s="32"/>
      <c r="AB81" s="32"/>
      <c r="AC81" s="32"/>
      <c r="AD81" s="32"/>
      <c r="AE81" s="29" t="s">
        <v>138</v>
      </c>
      <c r="AF81" s="30"/>
      <c r="AG81" s="30"/>
      <c r="AH81" s="30"/>
      <c r="AI81" s="30"/>
      <c r="AJ81" s="30"/>
      <c r="AK81" s="30"/>
      <c r="AL81" s="30"/>
      <c r="AM81" s="30"/>
      <c r="AN81" s="31"/>
      <c r="AO81" s="33">
        <v>27</v>
      </c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</row>
    <row r="82" spans="1:65" ht="25.5" customHeight="1" x14ac:dyDescent="0.2">
      <c r="A82" s="25"/>
      <c r="B82" s="25"/>
      <c r="C82" s="25"/>
      <c r="D82" s="25"/>
      <c r="E82" s="25"/>
      <c r="F82" s="25"/>
      <c r="G82" s="26">
        <v>1412050</v>
      </c>
      <c r="H82" s="27"/>
      <c r="I82" s="27"/>
      <c r="J82" s="27"/>
      <c r="K82" s="27"/>
      <c r="L82" s="28"/>
      <c r="M82" s="29" t="s">
        <v>140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32" t="s">
        <v>85</v>
      </c>
      <c r="AA82" s="32"/>
      <c r="AB82" s="32"/>
      <c r="AC82" s="32"/>
      <c r="AD82" s="32"/>
      <c r="AE82" s="29" t="s">
        <v>138</v>
      </c>
      <c r="AF82" s="30"/>
      <c r="AG82" s="30"/>
      <c r="AH82" s="30"/>
      <c r="AI82" s="30"/>
      <c r="AJ82" s="30"/>
      <c r="AK82" s="30"/>
      <c r="AL82" s="30"/>
      <c r="AM82" s="30"/>
      <c r="AN82" s="31"/>
      <c r="AO82" s="33">
        <v>4210</v>
      </c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</row>
    <row r="83" spans="1:65" ht="38.25" customHeight="1" x14ac:dyDescent="0.2">
      <c r="A83" s="25"/>
      <c r="B83" s="25"/>
      <c r="C83" s="25"/>
      <c r="D83" s="25"/>
      <c r="E83" s="25"/>
      <c r="F83" s="25"/>
      <c r="G83" s="26">
        <v>1412050</v>
      </c>
      <c r="H83" s="27"/>
      <c r="I83" s="27"/>
      <c r="J83" s="27"/>
      <c r="K83" s="27"/>
      <c r="L83" s="28"/>
      <c r="M83" s="29" t="s">
        <v>141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32" t="s">
        <v>85</v>
      </c>
      <c r="AA83" s="32"/>
      <c r="AB83" s="32"/>
      <c r="AC83" s="32"/>
      <c r="AD83" s="32"/>
      <c r="AE83" s="29" t="s">
        <v>138</v>
      </c>
      <c r="AF83" s="30"/>
      <c r="AG83" s="30"/>
      <c r="AH83" s="30"/>
      <c r="AI83" s="30"/>
      <c r="AJ83" s="30"/>
      <c r="AK83" s="30"/>
      <c r="AL83" s="30"/>
      <c r="AM83" s="30"/>
      <c r="AN83" s="31"/>
      <c r="AO83" s="33">
        <v>3054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</row>
    <row r="84" spans="1:65" ht="12.75" customHeight="1" x14ac:dyDescent="0.2">
      <c r="A84" s="25"/>
      <c r="B84" s="25"/>
      <c r="C84" s="25"/>
      <c r="D84" s="25"/>
      <c r="E84" s="25"/>
      <c r="F84" s="25"/>
      <c r="G84" s="26">
        <v>1412050</v>
      </c>
      <c r="H84" s="27"/>
      <c r="I84" s="27"/>
      <c r="J84" s="27"/>
      <c r="K84" s="27"/>
      <c r="L84" s="28"/>
      <c r="M84" s="29" t="s">
        <v>142</v>
      </c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1"/>
      <c r="Z84" s="32" t="s">
        <v>108</v>
      </c>
      <c r="AA84" s="32"/>
      <c r="AB84" s="32"/>
      <c r="AC84" s="32"/>
      <c r="AD84" s="32"/>
      <c r="AE84" s="29" t="s">
        <v>138</v>
      </c>
      <c r="AF84" s="30"/>
      <c r="AG84" s="30"/>
      <c r="AH84" s="30"/>
      <c r="AI84" s="30"/>
      <c r="AJ84" s="30"/>
      <c r="AK84" s="30"/>
      <c r="AL84" s="30"/>
      <c r="AM84" s="30"/>
      <c r="AN84" s="31"/>
      <c r="AO84" s="33">
        <v>297</v>
      </c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</row>
    <row r="85" spans="1:65" ht="28.5" customHeight="1" x14ac:dyDescent="0.2">
      <c r="A85" s="25"/>
      <c r="B85" s="25"/>
      <c r="C85" s="25"/>
      <c r="D85" s="25"/>
      <c r="E85" s="25"/>
      <c r="F85" s="25"/>
      <c r="G85" s="26"/>
      <c r="H85" s="27"/>
      <c r="I85" s="27"/>
      <c r="J85" s="27"/>
      <c r="K85" s="27"/>
      <c r="L85" s="28"/>
      <c r="M85" s="29" t="s">
        <v>213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1"/>
      <c r="Z85" s="32" t="s">
        <v>190</v>
      </c>
      <c r="AA85" s="32"/>
      <c r="AB85" s="32"/>
      <c r="AC85" s="32"/>
      <c r="AD85" s="32"/>
      <c r="AE85" s="29" t="s">
        <v>138</v>
      </c>
      <c r="AF85" s="30"/>
      <c r="AG85" s="30"/>
      <c r="AH85" s="30"/>
      <c r="AI85" s="30"/>
      <c r="AJ85" s="30"/>
      <c r="AK85" s="30"/>
      <c r="AL85" s="30"/>
      <c r="AM85" s="30"/>
      <c r="AN85" s="31"/>
      <c r="AO85" s="33">
        <f>AO70/AO69</f>
        <v>164.6</v>
      </c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</row>
    <row r="86" spans="1:65" ht="20.25" customHeight="1" x14ac:dyDescent="0.2">
      <c r="A86" s="25"/>
      <c r="B86" s="25"/>
      <c r="C86" s="25"/>
      <c r="D86" s="25"/>
      <c r="E86" s="25"/>
      <c r="F86" s="25"/>
      <c r="G86" s="26"/>
      <c r="H86" s="27"/>
      <c r="I86" s="27"/>
      <c r="J86" s="27"/>
      <c r="K86" s="27"/>
      <c r="L86" s="28"/>
      <c r="M86" s="29" t="s">
        <v>243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1"/>
      <c r="Z86" s="32" t="s">
        <v>190</v>
      </c>
      <c r="AA86" s="32"/>
      <c r="AB86" s="32"/>
      <c r="AC86" s="32"/>
      <c r="AD86" s="32"/>
      <c r="AE86" s="29" t="s">
        <v>138</v>
      </c>
      <c r="AF86" s="30"/>
      <c r="AG86" s="30"/>
      <c r="AH86" s="30"/>
      <c r="AI86" s="30"/>
      <c r="AJ86" s="30"/>
      <c r="AK86" s="30"/>
      <c r="AL86" s="30"/>
      <c r="AM86" s="30"/>
      <c r="AN86" s="31"/>
      <c r="AO86" s="33">
        <v>1</v>
      </c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</row>
    <row r="87" spans="1:65" s="6" customFormat="1" x14ac:dyDescent="0.2">
      <c r="A87" s="34"/>
      <c r="B87" s="34"/>
      <c r="C87" s="34"/>
      <c r="D87" s="34"/>
      <c r="E87" s="34"/>
      <c r="F87" s="34"/>
      <c r="G87" s="35">
        <v>1412050</v>
      </c>
      <c r="H87" s="36"/>
      <c r="I87" s="36"/>
      <c r="J87" s="36"/>
      <c r="K87" s="36"/>
      <c r="L87" s="37"/>
      <c r="M87" s="38" t="s">
        <v>99</v>
      </c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40"/>
      <c r="Z87" s="41" t="s">
        <v>76</v>
      </c>
      <c r="AA87" s="41"/>
      <c r="AB87" s="41"/>
      <c r="AC87" s="41"/>
      <c r="AD87" s="41"/>
      <c r="AE87" s="38" t="s">
        <v>76</v>
      </c>
      <c r="AF87" s="39"/>
      <c r="AG87" s="39"/>
      <c r="AH87" s="39"/>
      <c r="AI87" s="39"/>
      <c r="AJ87" s="39"/>
      <c r="AK87" s="39"/>
      <c r="AL87" s="39"/>
      <c r="AM87" s="39"/>
      <c r="AN87" s="40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</row>
    <row r="88" spans="1:65" ht="25.5" customHeight="1" x14ac:dyDescent="0.2">
      <c r="A88" s="25"/>
      <c r="B88" s="25"/>
      <c r="C88" s="25"/>
      <c r="D88" s="25"/>
      <c r="E88" s="25"/>
      <c r="F88" s="25"/>
      <c r="G88" s="26">
        <v>1412050</v>
      </c>
      <c r="H88" s="27"/>
      <c r="I88" s="27"/>
      <c r="J88" s="27"/>
      <c r="K88" s="27"/>
      <c r="L88" s="28"/>
      <c r="M88" s="29" t="s">
        <v>143</v>
      </c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1"/>
      <c r="Z88" s="32" t="s">
        <v>112</v>
      </c>
      <c r="AA88" s="32"/>
      <c r="AB88" s="32"/>
      <c r="AC88" s="32"/>
      <c r="AD88" s="32"/>
      <c r="AE88" s="29" t="s">
        <v>138</v>
      </c>
      <c r="AF88" s="30"/>
      <c r="AG88" s="30"/>
      <c r="AH88" s="30"/>
      <c r="AI88" s="30"/>
      <c r="AJ88" s="30"/>
      <c r="AK88" s="30"/>
      <c r="AL88" s="30"/>
      <c r="AM88" s="30"/>
      <c r="AN88" s="31"/>
      <c r="AO88" s="33">
        <v>99.9</v>
      </c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</row>
    <row r="89" spans="1:65" ht="38.25" customHeight="1" x14ac:dyDescent="0.2">
      <c r="A89" s="25"/>
      <c r="B89" s="25"/>
      <c r="C89" s="25"/>
      <c r="D89" s="25"/>
      <c r="E89" s="25"/>
      <c r="F89" s="25"/>
      <c r="G89" s="26">
        <v>1412050</v>
      </c>
      <c r="H89" s="27"/>
      <c r="I89" s="27"/>
      <c r="J89" s="27"/>
      <c r="K89" s="27"/>
      <c r="L89" s="28"/>
      <c r="M89" s="29" t="s">
        <v>144</v>
      </c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1"/>
      <c r="Z89" s="32" t="s">
        <v>93</v>
      </c>
      <c r="AA89" s="32"/>
      <c r="AB89" s="32"/>
      <c r="AC89" s="32"/>
      <c r="AD89" s="32"/>
      <c r="AE89" s="29" t="s">
        <v>138</v>
      </c>
      <c r="AF89" s="30"/>
      <c r="AG89" s="30"/>
      <c r="AH89" s="30"/>
      <c r="AI89" s="30"/>
      <c r="AJ89" s="30"/>
      <c r="AK89" s="30"/>
      <c r="AL89" s="30"/>
      <c r="AM89" s="30"/>
      <c r="AN89" s="31"/>
      <c r="AO89" s="33">
        <v>0</v>
      </c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</row>
    <row r="90" spans="1:65" ht="38.25" customHeight="1" x14ac:dyDescent="0.2">
      <c r="A90" s="25"/>
      <c r="B90" s="25"/>
      <c r="C90" s="25"/>
      <c r="D90" s="25"/>
      <c r="E90" s="25"/>
      <c r="F90" s="25"/>
      <c r="G90" s="26">
        <v>1412050</v>
      </c>
      <c r="H90" s="27"/>
      <c r="I90" s="27"/>
      <c r="J90" s="27"/>
      <c r="K90" s="27"/>
      <c r="L90" s="28"/>
      <c r="M90" s="29" t="s">
        <v>145</v>
      </c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1"/>
      <c r="Z90" s="32" t="s">
        <v>112</v>
      </c>
      <c r="AA90" s="32"/>
      <c r="AB90" s="32"/>
      <c r="AC90" s="32"/>
      <c r="AD90" s="32"/>
      <c r="AE90" s="29" t="s">
        <v>138</v>
      </c>
      <c r="AF90" s="30"/>
      <c r="AG90" s="30"/>
      <c r="AH90" s="30"/>
      <c r="AI90" s="30"/>
      <c r="AJ90" s="30"/>
      <c r="AK90" s="30"/>
      <c r="AL90" s="30"/>
      <c r="AM90" s="30"/>
      <c r="AN90" s="31"/>
      <c r="AO90" s="33">
        <v>1.1000000000000001</v>
      </c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</row>
    <row r="92" spans="1:65" s="2" customFormat="1" ht="15.75" customHeight="1" x14ac:dyDescent="0.2">
      <c r="A92" s="60" t="s">
        <v>67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</row>
    <row r="93" spans="1:65" ht="15" customHeight="1" x14ac:dyDescent="0.2">
      <c r="A93" s="65" t="s">
        <v>120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</row>
    <row r="95" spans="1:65" ht="39.950000000000003" customHeight="1" x14ac:dyDescent="0.2">
      <c r="A95" s="77" t="s">
        <v>24</v>
      </c>
      <c r="B95" s="78"/>
      <c r="C95" s="78"/>
      <c r="D95" s="63" t="s">
        <v>23</v>
      </c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77" t="s">
        <v>11</v>
      </c>
      <c r="R95" s="78"/>
      <c r="S95" s="78"/>
      <c r="T95" s="81"/>
      <c r="U95" s="63" t="s">
        <v>22</v>
      </c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 t="s">
        <v>34</v>
      </c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 t="s">
        <v>35</v>
      </c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 t="s">
        <v>21</v>
      </c>
      <c r="BF95" s="63"/>
      <c r="BG95" s="63"/>
      <c r="BH95" s="63"/>
      <c r="BI95" s="63"/>
      <c r="BJ95" s="63"/>
      <c r="BK95" s="63"/>
      <c r="BL95" s="63"/>
      <c r="BM95" s="63"/>
    </row>
    <row r="96" spans="1:65" ht="33.950000000000003" customHeight="1" x14ac:dyDescent="0.2">
      <c r="A96" s="79"/>
      <c r="B96" s="80"/>
      <c r="C96" s="80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79"/>
      <c r="R96" s="80"/>
      <c r="S96" s="80"/>
      <c r="T96" s="82"/>
      <c r="U96" s="63" t="s">
        <v>17</v>
      </c>
      <c r="V96" s="63"/>
      <c r="W96" s="63"/>
      <c r="X96" s="63"/>
      <c r="Y96" s="63" t="s">
        <v>16</v>
      </c>
      <c r="Z96" s="63"/>
      <c r="AA96" s="63"/>
      <c r="AB96" s="63"/>
      <c r="AC96" s="63" t="s">
        <v>15</v>
      </c>
      <c r="AD96" s="63"/>
      <c r="AE96" s="63"/>
      <c r="AF96" s="63"/>
      <c r="AG96" s="63" t="s">
        <v>17</v>
      </c>
      <c r="AH96" s="63"/>
      <c r="AI96" s="63"/>
      <c r="AJ96" s="63"/>
      <c r="AK96" s="63" t="s">
        <v>16</v>
      </c>
      <c r="AL96" s="63"/>
      <c r="AM96" s="63"/>
      <c r="AN96" s="63"/>
      <c r="AO96" s="63" t="s">
        <v>15</v>
      </c>
      <c r="AP96" s="63"/>
      <c r="AQ96" s="63"/>
      <c r="AR96" s="63"/>
      <c r="AS96" s="63" t="s">
        <v>17</v>
      </c>
      <c r="AT96" s="63"/>
      <c r="AU96" s="63"/>
      <c r="AV96" s="63"/>
      <c r="AW96" s="63" t="s">
        <v>16</v>
      </c>
      <c r="AX96" s="63"/>
      <c r="AY96" s="63"/>
      <c r="AZ96" s="63"/>
      <c r="BA96" s="63" t="s">
        <v>15</v>
      </c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</row>
    <row r="97" spans="1:79" ht="15" customHeight="1" x14ac:dyDescent="0.2">
      <c r="A97" s="86">
        <v>1</v>
      </c>
      <c r="B97" s="87"/>
      <c r="C97" s="87"/>
      <c r="D97" s="63">
        <v>2</v>
      </c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86">
        <v>3</v>
      </c>
      <c r="R97" s="87"/>
      <c r="S97" s="87"/>
      <c r="T97" s="88"/>
      <c r="U97" s="63">
        <v>4</v>
      </c>
      <c r="V97" s="63"/>
      <c r="W97" s="63"/>
      <c r="X97" s="63"/>
      <c r="Y97" s="63">
        <v>5</v>
      </c>
      <c r="Z97" s="63"/>
      <c r="AA97" s="63"/>
      <c r="AB97" s="63"/>
      <c r="AC97" s="63">
        <v>6</v>
      </c>
      <c r="AD97" s="63"/>
      <c r="AE97" s="63"/>
      <c r="AF97" s="63"/>
      <c r="AG97" s="63">
        <v>7</v>
      </c>
      <c r="AH97" s="63"/>
      <c r="AI97" s="63"/>
      <c r="AJ97" s="63"/>
      <c r="AK97" s="63">
        <v>8</v>
      </c>
      <c r="AL97" s="63"/>
      <c r="AM97" s="63"/>
      <c r="AN97" s="63"/>
      <c r="AO97" s="63">
        <v>9</v>
      </c>
      <c r="AP97" s="63"/>
      <c r="AQ97" s="63"/>
      <c r="AR97" s="63"/>
      <c r="AS97" s="63">
        <v>10</v>
      </c>
      <c r="AT97" s="63"/>
      <c r="AU97" s="63"/>
      <c r="AV97" s="63"/>
      <c r="AW97" s="63">
        <v>11</v>
      </c>
      <c r="AX97" s="63"/>
      <c r="AY97" s="63"/>
      <c r="AZ97" s="63"/>
      <c r="BA97" s="63">
        <v>12</v>
      </c>
      <c r="BB97" s="63"/>
      <c r="BC97" s="63"/>
      <c r="BD97" s="63"/>
      <c r="BE97" s="63">
        <v>13</v>
      </c>
      <c r="BF97" s="63"/>
      <c r="BG97" s="63"/>
      <c r="BH97" s="63"/>
      <c r="BI97" s="63"/>
      <c r="BJ97" s="63"/>
      <c r="BK97" s="63"/>
      <c r="BL97" s="63"/>
      <c r="BM97" s="63"/>
    </row>
    <row r="98" spans="1:79" ht="12.75" hidden="1" customHeight="1" x14ac:dyDescent="0.2">
      <c r="A98" s="83" t="s">
        <v>61</v>
      </c>
      <c r="B98" s="84"/>
      <c r="C98" s="84"/>
      <c r="D98" s="67" t="s">
        <v>44</v>
      </c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83" t="s">
        <v>42</v>
      </c>
      <c r="R98" s="84"/>
      <c r="S98" s="84"/>
      <c r="T98" s="85"/>
      <c r="U98" s="33" t="s">
        <v>62</v>
      </c>
      <c r="V98" s="33"/>
      <c r="W98" s="33"/>
      <c r="X98" s="33"/>
      <c r="Y98" s="33" t="s">
        <v>63</v>
      </c>
      <c r="Z98" s="33"/>
      <c r="AA98" s="33"/>
      <c r="AB98" s="33"/>
      <c r="AC98" s="33" t="s">
        <v>48</v>
      </c>
      <c r="AD98" s="33"/>
      <c r="AE98" s="33"/>
      <c r="AF98" s="33"/>
      <c r="AG98" s="33" t="s">
        <v>45</v>
      </c>
      <c r="AH98" s="33"/>
      <c r="AI98" s="33"/>
      <c r="AJ98" s="33"/>
      <c r="AK98" s="33" t="s">
        <v>46</v>
      </c>
      <c r="AL98" s="33"/>
      <c r="AM98" s="33"/>
      <c r="AN98" s="33"/>
      <c r="AO98" s="33" t="s">
        <v>48</v>
      </c>
      <c r="AP98" s="33"/>
      <c r="AQ98" s="33"/>
      <c r="AR98" s="33"/>
      <c r="AS98" s="33" t="s">
        <v>64</v>
      </c>
      <c r="AT98" s="33"/>
      <c r="AU98" s="33"/>
      <c r="AV98" s="33"/>
      <c r="AW98" s="33" t="s">
        <v>65</v>
      </c>
      <c r="AX98" s="33"/>
      <c r="AY98" s="33"/>
      <c r="AZ98" s="33"/>
      <c r="BA98" s="33" t="s">
        <v>48</v>
      </c>
      <c r="BB98" s="33"/>
      <c r="BC98" s="33"/>
      <c r="BD98" s="33"/>
      <c r="BE98" s="67" t="s">
        <v>66</v>
      </c>
      <c r="BF98" s="67"/>
      <c r="BG98" s="67"/>
      <c r="BH98" s="67"/>
      <c r="BI98" s="67"/>
      <c r="BJ98" s="67"/>
      <c r="BK98" s="67"/>
      <c r="BL98" s="67"/>
      <c r="BM98" s="67"/>
      <c r="CA98" s="1" t="s">
        <v>57</v>
      </c>
    </row>
    <row r="99" spans="1:79" s="6" customFormat="1" x14ac:dyDescent="0.2">
      <c r="A99" s="35" t="s">
        <v>76</v>
      </c>
      <c r="B99" s="36"/>
      <c r="C99" s="36"/>
      <c r="D99" s="89" t="s">
        <v>78</v>
      </c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71" t="s">
        <v>76</v>
      </c>
      <c r="R99" s="72"/>
      <c r="S99" s="72"/>
      <c r="T99" s="73"/>
      <c r="U99" s="42"/>
      <c r="V99" s="42"/>
      <c r="W99" s="42"/>
      <c r="X99" s="42"/>
      <c r="Y99" s="42"/>
      <c r="Z99" s="42"/>
      <c r="AA99" s="42"/>
      <c r="AB99" s="42"/>
      <c r="AC99" s="42">
        <f>U99+Y99</f>
        <v>0</v>
      </c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>
        <f>AG99+AK99</f>
        <v>0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>
        <f>AS99+AW99</f>
        <v>0</v>
      </c>
      <c r="BB99" s="42"/>
      <c r="BC99" s="42"/>
      <c r="BD99" s="42"/>
      <c r="BE99" s="89" t="s">
        <v>76</v>
      </c>
      <c r="BF99" s="89"/>
      <c r="BG99" s="89"/>
      <c r="BH99" s="89"/>
      <c r="BI99" s="89"/>
      <c r="BJ99" s="89"/>
      <c r="BK99" s="89"/>
      <c r="BL99" s="89"/>
      <c r="BM99" s="89"/>
      <c r="CA99" s="6" t="s">
        <v>58</v>
      </c>
    </row>
    <row r="100" spans="1:79" x14ac:dyDescent="0.2">
      <c r="A100" s="7"/>
      <c r="B100" s="7"/>
      <c r="C100" s="7"/>
    </row>
    <row r="101" spans="1:79" ht="12.75" customHeight="1" x14ac:dyDescent="0.2">
      <c r="A101" s="90" t="s">
        <v>36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</row>
    <row r="102" spans="1:79" ht="15.75" customHeight="1" x14ac:dyDescent="0.2">
      <c r="A102" s="90" t="s">
        <v>37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</row>
    <row r="103" spans="1:79" ht="15.75" customHeight="1" x14ac:dyDescent="0.2">
      <c r="A103" s="90" t="s">
        <v>38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</row>
    <row r="105" spans="1:79" ht="32.25" customHeight="1" x14ac:dyDescent="0.2">
      <c r="A105" s="91" t="s">
        <v>210</v>
      </c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8"/>
      <c r="AO105" s="94" t="s">
        <v>209</v>
      </c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</row>
    <row r="106" spans="1:79" x14ac:dyDescent="0.2">
      <c r="W106" s="95" t="s">
        <v>39</v>
      </c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O106" s="95" t="s">
        <v>40</v>
      </c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</row>
    <row r="107" spans="1:79" ht="15.75" customHeight="1" x14ac:dyDescent="0.2">
      <c r="A107" s="52" t="s">
        <v>25</v>
      </c>
      <c r="B107" s="52"/>
      <c r="C107" s="52"/>
      <c r="D107" s="52"/>
      <c r="E107" s="52"/>
      <c r="F107" s="52"/>
    </row>
    <row r="109" spans="1:79" ht="30.75" customHeight="1" x14ac:dyDescent="0.2">
      <c r="A109" s="91" t="s">
        <v>211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8"/>
      <c r="AO109" s="94" t="s">
        <v>212</v>
      </c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</row>
    <row r="110" spans="1:79" x14ac:dyDescent="0.2">
      <c r="W110" s="95" t="s">
        <v>39</v>
      </c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O110" s="95" t="s">
        <v>40</v>
      </c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</row>
  </sheetData>
  <mergeCells count="405">
    <mergeCell ref="A90:F90"/>
    <mergeCell ref="G90:L90"/>
    <mergeCell ref="M90:Y90"/>
    <mergeCell ref="Z90:AD90"/>
    <mergeCell ref="AE90:AN90"/>
    <mergeCell ref="AO90:BC90"/>
    <mergeCell ref="A89:F89"/>
    <mergeCell ref="G89:L89"/>
    <mergeCell ref="M89:Y89"/>
    <mergeCell ref="Z89:AD89"/>
    <mergeCell ref="AE89:AN89"/>
    <mergeCell ref="AO89:BC89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68:F68"/>
    <mergeCell ref="G68:L68"/>
    <mergeCell ref="M68:Y68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51:P51"/>
    <mergeCell ref="Q51:X51"/>
    <mergeCell ref="Y51:AF51"/>
    <mergeCell ref="AG51:AN51"/>
    <mergeCell ref="AO51:AV5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107:F107"/>
    <mergeCell ref="A109:V109"/>
    <mergeCell ref="W109:AM109"/>
    <mergeCell ref="AO109:BG109"/>
    <mergeCell ref="W110:AM110"/>
    <mergeCell ref="AO110:BG110"/>
    <mergeCell ref="A102:BL102"/>
    <mergeCell ref="A103:BL103"/>
    <mergeCell ref="A105:V105"/>
    <mergeCell ref="W105:AM105"/>
    <mergeCell ref="AO105:BG105"/>
    <mergeCell ref="W106:AM106"/>
    <mergeCell ref="AO106:BG106"/>
    <mergeCell ref="AO99:AR99"/>
    <mergeCell ref="AS99:AV99"/>
    <mergeCell ref="AW99:AZ99"/>
    <mergeCell ref="BA99:BD99"/>
    <mergeCell ref="BE99:BM99"/>
    <mergeCell ref="A101:BL101"/>
    <mergeCell ref="BA98:BD98"/>
    <mergeCell ref="BE98:BM98"/>
    <mergeCell ref="A99:C99"/>
    <mergeCell ref="D99:P99"/>
    <mergeCell ref="Q99:T99"/>
    <mergeCell ref="U99:X99"/>
    <mergeCell ref="Y99:AB99"/>
    <mergeCell ref="AC99:AF99"/>
    <mergeCell ref="AG99:AJ99"/>
    <mergeCell ref="AK99:AN99"/>
    <mergeCell ref="AC98:AF98"/>
    <mergeCell ref="AG98:AJ98"/>
    <mergeCell ref="AK98:AN98"/>
    <mergeCell ref="AO98:AR98"/>
    <mergeCell ref="AS98:AV98"/>
    <mergeCell ref="AW98:AZ98"/>
    <mergeCell ref="AO97:AR97"/>
    <mergeCell ref="AS97:AV97"/>
    <mergeCell ref="AW97:AZ97"/>
    <mergeCell ref="BA97:BD97"/>
    <mergeCell ref="BE97:BM97"/>
    <mergeCell ref="A98:C98"/>
    <mergeCell ref="D98:P98"/>
    <mergeCell ref="Q98:T98"/>
    <mergeCell ref="U98:X98"/>
    <mergeCell ref="Y98:AB98"/>
    <mergeCell ref="A97:C97"/>
    <mergeCell ref="D97:P97"/>
    <mergeCell ref="Q97:T97"/>
    <mergeCell ref="U97:X97"/>
    <mergeCell ref="Y97:AB97"/>
    <mergeCell ref="AC97:AF97"/>
    <mergeCell ref="AG97:AJ97"/>
    <mergeCell ref="AK97:AN97"/>
    <mergeCell ref="Y96:AB96"/>
    <mergeCell ref="AC96:AF96"/>
    <mergeCell ref="AG96:AJ96"/>
    <mergeCell ref="AK96:AN96"/>
    <mergeCell ref="A92:BM92"/>
    <mergeCell ref="A93:BL93"/>
    <mergeCell ref="A95:C96"/>
    <mergeCell ref="D95:P96"/>
    <mergeCell ref="Q95:T96"/>
    <mergeCell ref="U95:AF95"/>
    <mergeCell ref="AG95:AR95"/>
    <mergeCell ref="AS95:BD95"/>
    <mergeCell ref="BE95:BM96"/>
    <mergeCell ref="U96:X96"/>
    <mergeCell ref="AW96:AZ96"/>
    <mergeCell ref="BA96:BD96"/>
    <mergeCell ref="AO96:AR96"/>
    <mergeCell ref="AS96:AV96"/>
    <mergeCell ref="G58:L58"/>
    <mergeCell ref="M58:Y58"/>
    <mergeCell ref="Z58:AD58"/>
    <mergeCell ref="AE58:AN58"/>
    <mergeCell ref="AO58:BC58"/>
    <mergeCell ref="A55:BL55"/>
    <mergeCell ref="A57:F57"/>
    <mergeCell ref="G57:L57"/>
    <mergeCell ref="M57:Y57"/>
    <mergeCell ref="Z57:AD57"/>
    <mergeCell ref="AE57:AN57"/>
    <mergeCell ref="AO57:BC57"/>
    <mergeCell ref="A50:P50"/>
    <mergeCell ref="Q50:X50"/>
    <mergeCell ref="Y50:AF50"/>
    <mergeCell ref="AG50:AN50"/>
    <mergeCell ref="AO50:AV50"/>
    <mergeCell ref="A54:BL54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1:C41"/>
    <mergeCell ref="D41:I41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85:F85"/>
    <mergeCell ref="G85:L85"/>
    <mergeCell ref="M85:Y85"/>
    <mergeCell ref="Z85:AD85"/>
    <mergeCell ref="AE85:AN85"/>
    <mergeCell ref="AO85:BC85"/>
    <mergeCell ref="AO7:BF7"/>
    <mergeCell ref="AO8:BF8"/>
    <mergeCell ref="AO9:BF9"/>
    <mergeCell ref="AO10:BF10"/>
    <mergeCell ref="A13:BL13"/>
    <mergeCell ref="A14:BL1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86:F86"/>
    <mergeCell ref="G86:L86"/>
    <mergeCell ref="M86:Y86"/>
    <mergeCell ref="Z86:AD86"/>
    <mergeCell ref="AE86:AN86"/>
    <mergeCell ref="AO86:BC86"/>
    <mergeCell ref="A71:F71"/>
    <mergeCell ref="G71:L71"/>
    <mergeCell ref="M71:Y71"/>
    <mergeCell ref="Z71:AD71"/>
    <mergeCell ref="AE71:AN71"/>
    <mergeCell ref="AO71:BC71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</mergeCells>
  <conditionalFormatting sqref="G60:L60">
    <cfRule type="cellIs" dxfId="107" priority="31" stopIfTrue="1" operator="equal">
      <formula>$G59</formula>
    </cfRule>
  </conditionalFormatting>
  <conditionalFormatting sqref="G61:L61">
    <cfRule type="cellIs" dxfId="106" priority="30" stopIfTrue="1" operator="equal">
      <formula>$G60</formula>
    </cfRule>
  </conditionalFormatting>
  <conditionalFormatting sqref="G62:L62">
    <cfRule type="cellIs" dxfId="105" priority="29" stopIfTrue="1" operator="equal">
      <formula>$G61</formula>
    </cfRule>
  </conditionalFormatting>
  <conditionalFormatting sqref="G63:L63">
    <cfRule type="cellIs" dxfId="104" priority="28" stopIfTrue="1" operator="equal">
      <formula>$G62</formula>
    </cfRule>
  </conditionalFormatting>
  <conditionalFormatting sqref="G64:L64">
    <cfRule type="cellIs" dxfId="103" priority="27" stopIfTrue="1" operator="equal">
      <formula>$G63</formula>
    </cfRule>
  </conditionalFormatting>
  <conditionalFormatting sqref="G65:L65">
    <cfRule type="cellIs" dxfId="102" priority="26" stopIfTrue="1" operator="equal">
      <formula>$G64</formula>
    </cfRule>
  </conditionalFormatting>
  <conditionalFormatting sqref="G66:L66">
    <cfRule type="cellIs" dxfId="101" priority="25" stopIfTrue="1" operator="equal">
      <formula>$G65</formula>
    </cfRule>
  </conditionalFormatting>
  <conditionalFormatting sqref="G67:L67">
    <cfRule type="cellIs" dxfId="100" priority="24" stopIfTrue="1" operator="equal">
      <formula>$G66</formula>
    </cfRule>
  </conditionalFormatting>
  <conditionalFormatting sqref="G68:L68">
    <cfRule type="cellIs" dxfId="99" priority="23" stopIfTrue="1" operator="equal">
      <formula>$G67</formula>
    </cfRule>
  </conditionalFormatting>
  <conditionalFormatting sqref="G72:L72">
    <cfRule type="cellIs" dxfId="98" priority="22" stopIfTrue="1" operator="equal">
      <formula>$G68</formula>
    </cfRule>
  </conditionalFormatting>
  <conditionalFormatting sqref="G73:L73">
    <cfRule type="cellIs" dxfId="97" priority="21" stopIfTrue="1" operator="equal">
      <formula>$G72</formula>
    </cfRule>
  </conditionalFormatting>
  <conditionalFormatting sqref="G74:L74">
    <cfRule type="cellIs" dxfId="96" priority="20" stopIfTrue="1" operator="equal">
      <formula>$G73</formula>
    </cfRule>
  </conditionalFormatting>
  <conditionalFormatting sqref="G75:L75">
    <cfRule type="cellIs" dxfId="95" priority="19" stopIfTrue="1" operator="equal">
      <formula>$G74</formula>
    </cfRule>
  </conditionalFormatting>
  <conditionalFormatting sqref="G76:L76">
    <cfRule type="cellIs" dxfId="94" priority="18" stopIfTrue="1" operator="equal">
      <formula>$G75</formula>
    </cfRule>
  </conditionalFormatting>
  <conditionalFormatting sqref="G79:L79">
    <cfRule type="cellIs" dxfId="93" priority="17" stopIfTrue="1" operator="equal">
      <formula>$G76</formula>
    </cfRule>
  </conditionalFormatting>
  <conditionalFormatting sqref="G80:L80">
    <cfRule type="cellIs" dxfId="92" priority="16" stopIfTrue="1" operator="equal">
      <formula>$G79</formula>
    </cfRule>
  </conditionalFormatting>
  <conditionalFormatting sqref="G81:L81">
    <cfRule type="cellIs" dxfId="91" priority="15" stopIfTrue="1" operator="equal">
      <formula>$G80</formula>
    </cfRule>
  </conditionalFormatting>
  <conditionalFormatting sqref="G82:L82">
    <cfRule type="cellIs" dxfId="90" priority="14" stopIfTrue="1" operator="equal">
      <formula>$G81</formula>
    </cfRule>
  </conditionalFormatting>
  <conditionalFormatting sqref="G83:L83">
    <cfRule type="cellIs" dxfId="89" priority="13" stopIfTrue="1" operator="equal">
      <formula>$G82</formula>
    </cfRule>
  </conditionalFormatting>
  <conditionalFormatting sqref="G84:L84">
    <cfRule type="cellIs" dxfId="88" priority="12" stopIfTrue="1" operator="equal">
      <formula>$G83</formula>
    </cfRule>
  </conditionalFormatting>
  <conditionalFormatting sqref="G87:L87">
    <cfRule type="cellIs" dxfId="87" priority="11" stopIfTrue="1" operator="equal">
      <formula>$G84</formula>
    </cfRule>
  </conditionalFormatting>
  <conditionalFormatting sqref="G88:L88">
    <cfRule type="cellIs" dxfId="86" priority="10" stopIfTrue="1" operator="equal">
      <formula>$G87</formula>
    </cfRule>
  </conditionalFormatting>
  <conditionalFormatting sqref="G89:L89">
    <cfRule type="cellIs" dxfId="85" priority="9" stopIfTrue="1" operator="equal">
      <formula>$G88</formula>
    </cfRule>
  </conditionalFormatting>
  <conditionalFormatting sqref="G90:L90">
    <cfRule type="cellIs" dxfId="84" priority="8" stopIfTrue="1" operator="equal">
      <formula>$G89</formula>
    </cfRule>
  </conditionalFormatting>
  <pageMargins left="0.32" right="0.33" top="0.39370078740157499" bottom="0.39370078740157499" header="0" footer="0"/>
  <pageSetup paperSize="9" scale="63" fitToHeight="999" orientation="landscape" r:id="rId1"/>
  <headerFooter alignWithMargins="0"/>
  <rowBreaks count="2" manualBreakCount="2">
    <brk id="41" max="64" man="1"/>
    <brk id="9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stopIfTrue="1" operator="equal" id="{0EAA2090-A6F6-4ED5-A701-5E08FAD362F3}">
            <xm:f>КПК1412140!$G74</xm:f>
            <x14:dxf>
              <font>
                <condense val="0"/>
                <extend val="0"/>
                <color indexed="9"/>
              </font>
            </x14:dxf>
          </x14:cfRule>
          <xm:sqref>G77:L78</xm:sqref>
        </x14:conditionalFormatting>
        <x14:conditionalFormatting xmlns:xm="http://schemas.microsoft.com/office/excel/2006/main">
          <x14:cfRule type="cellIs" priority="4" stopIfTrue="1" operator="equal" id="{F96EE72F-1960-493D-AF41-1CCEA86436AF}">
            <xm:f>КПК1412140!$G81</xm:f>
            <x14:dxf>
              <font>
                <condense val="0"/>
                <extend val="0"/>
                <color indexed="9"/>
              </font>
            </x14:dxf>
          </x14:cfRule>
          <xm:sqref>G85:L86</xm:sqref>
        </x14:conditionalFormatting>
        <x14:conditionalFormatting xmlns:xm="http://schemas.microsoft.com/office/excel/2006/main">
          <x14:cfRule type="cellIs" priority="38" stopIfTrue="1" operator="equal" id="{0EAA2090-A6F6-4ED5-A701-5E08FAD362F3}">
            <xm:f>КПК1412140!$G67</xm:f>
            <x14:dxf>
              <font>
                <condense val="0"/>
                <extend val="0"/>
                <color indexed="9"/>
              </font>
            </x14:dxf>
          </x14:cfRule>
          <xm:sqref>G69:L71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A96"/>
  <sheetViews>
    <sheetView view="pageBreakPreview" zoomScale="70" zoomScaleNormal="85" zoomScaleSheetLayoutView="7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9" t="s">
        <v>26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 x14ac:dyDescent="0.2"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32.1" customHeight="1" x14ac:dyDescent="0.2">
      <c r="AO4" s="45" t="s">
        <v>220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65" x14ac:dyDescent="0.2">
      <c r="AO5" s="50" t="s">
        <v>68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4.5" customHeight="1" x14ac:dyDescent="0.2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65" ht="17.25" customHeight="1" x14ac:dyDescent="0.2"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29.25" customHeight="1" x14ac:dyDescent="0.2">
      <c r="AO8" s="45" t="s">
        <v>221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</row>
    <row r="9" spans="1:65" ht="15.95" customHeight="1" x14ac:dyDescent="0.2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5" customHeight="1" x14ac:dyDescent="0.2">
      <c r="AO10" s="47" t="s">
        <v>266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3" spans="1:65" ht="15.75" customHeight="1" x14ac:dyDescent="0.2">
      <c r="A13" s="48" t="s">
        <v>69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5" ht="15.75" customHeight="1" x14ac:dyDescent="0.2">
      <c r="A14" s="48" t="s">
        <v>121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5" ht="27.95" customHeight="1" x14ac:dyDescent="0.2">
      <c r="A15" s="53">
        <v>1</v>
      </c>
      <c r="B15" s="53"/>
      <c r="C15" s="54" t="s">
        <v>118</v>
      </c>
      <c r="D15" s="55"/>
      <c r="E15" s="55"/>
      <c r="F15" s="55"/>
      <c r="G15" s="55"/>
      <c r="H15" s="55"/>
      <c r="I15" s="55"/>
      <c r="J15" s="55"/>
      <c r="K15" s="55"/>
      <c r="L15" s="56" t="s">
        <v>119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5" ht="15.95" customHeight="1" x14ac:dyDescent="0.2">
      <c r="A16" s="52" t="s">
        <v>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 t="s">
        <v>3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27.95" customHeight="1" x14ac:dyDescent="0.2">
      <c r="A17" s="53" t="s">
        <v>27</v>
      </c>
      <c r="B17" s="53"/>
      <c r="C17" s="54" t="s">
        <v>124</v>
      </c>
      <c r="D17" s="55"/>
      <c r="E17" s="55"/>
      <c r="F17" s="55"/>
      <c r="G17" s="55"/>
      <c r="H17" s="55"/>
      <c r="I17" s="55"/>
      <c r="J17" s="55"/>
      <c r="K17" s="55"/>
      <c r="L17" s="56" t="s">
        <v>119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5" customHeight="1" x14ac:dyDescent="0.2">
      <c r="A18" s="52" t="s">
        <v>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 t="s">
        <v>4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79" ht="27.95" customHeight="1" x14ac:dyDescent="0.2">
      <c r="A19" s="53">
        <v>3</v>
      </c>
      <c r="B19" s="53"/>
      <c r="C19" s="54" t="s">
        <v>159</v>
      </c>
      <c r="D19" s="55"/>
      <c r="E19" s="55"/>
      <c r="F19" s="55"/>
      <c r="G19" s="55"/>
      <c r="H19" s="55"/>
      <c r="I19" s="55"/>
      <c r="J19" s="55"/>
      <c r="K19" s="55"/>
      <c r="L19" s="54" t="s">
        <v>161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 t="s">
        <v>160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t="20.100000000000001" customHeight="1" x14ac:dyDescent="0.2">
      <c r="A20" s="52" t="s">
        <v>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 t="s">
        <v>28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5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27.75" customHeight="1" x14ac:dyDescent="0.2">
      <c r="A21" s="58" t="s">
        <v>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99">
        <v>19271.8</v>
      </c>
      <c r="V21" s="99"/>
      <c r="W21" s="99"/>
      <c r="X21" s="99"/>
      <c r="Y21" s="60" t="s">
        <v>71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99">
        <v>15323.3</v>
      </c>
      <c r="AO21" s="99"/>
      <c r="AP21" s="99"/>
      <c r="AQ21" s="99"/>
      <c r="AR21" s="60" t="s">
        <v>73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99">
        <v>3948.5</v>
      </c>
      <c r="BE21" s="99"/>
      <c r="BF21" s="99"/>
      <c r="BG21" s="99"/>
      <c r="BH21" s="60" t="s">
        <v>72</v>
      </c>
      <c r="BI21" s="60"/>
      <c r="BJ21" s="60"/>
      <c r="BK21" s="60"/>
      <c r="BL21" s="60"/>
    </row>
    <row r="22" spans="1:79" ht="15.75" customHeight="1" x14ac:dyDescent="0.2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50.25" customHeight="1" x14ac:dyDescent="0.2">
      <c r="A23" s="56" t="s">
        <v>257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15.95" customHeight="1" x14ac:dyDescent="0.2">
      <c r="A24" s="60" t="s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 t="s">
        <v>158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79" ht="15.75" customHeight="1" x14ac:dyDescent="0.2">
      <c r="A25" s="60" t="s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7" spans="1:79" ht="27.95" customHeight="1" x14ac:dyDescent="0.2">
      <c r="A27" s="63" t="s">
        <v>12</v>
      </c>
      <c r="B27" s="63"/>
      <c r="C27" s="63"/>
      <c r="D27" s="63"/>
      <c r="E27" s="63"/>
      <c r="F27" s="63"/>
      <c r="G27" s="63" t="s">
        <v>11</v>
      </c>
      <c r="H27" s="63"/>
      <c r="I27" s="63"/>
      <c r="J27" s="63"/>
      <c r="K27" s="63"/>
      <c r="L27" s="63"/>
      <c r="M27" s="63" t="s">
        <v>29</v>
      </c>
      <c r="N27" s="63"/>
      <c r="O27" s="63"/>
      <c r="P27" s="63"/>
      <c r="Q27" s="63"/>
      <c r="R27" s="63"/>
      <c r="S27" s="63" t="s">
        <v>10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5.75" customHeight="1" x14ac:dyDescent="0.2">
      <c r="A28" s="66">
        <v>1</v>
      </c>
      <c r="B28" s="66"/>
      <c r="C28" s="66"/>
      <c r="D28" s="66"/>
      <c r="E28" s="66"/>
      <c r="F28" s="66"/>
      <c r="G28" s="66">
        <v>2</v>
      </c>
      <c r="H28" s="66"/>
      <c r="I28" s="66"/>
      <c r="J28" s="66"/>
      <c r="K28" s="66"/>
      <c r="L28" s="66"/>
      <c r="M28" s="66">
        <v>3</v>
      </c>
      <c r="N28" s="66"/>
      <c r="O28" s="66"/>
      <c r="P28" s="66"/>
      <c r="Q28" s="66"/>
      <c r="R28" s="66"/>
      <c r="S28" s="63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0.5" hidden="1" customHeight="1" x14ac:dyDescent="0.2">
      <c r="A29" s="25" t="s">
        <v>41</v>
      </c>
      <c r="B29" s="25"/>
      <c r="C29" s="25"/>
      <c r="D29" s="25"/>
      <c r="E29" s="25"/>
      <c r="F29" s="25"/>
      <c r="G29" s="25" t="s">
        <v>42</v>
      </c>
      <c r="H29" s="25"/>
      <c r="I29" s="25"/>
      <c r="J29" s="25"/>
      <c r="K29" s="25"/>
      <c r="L29" s="25"/>
      <c r="M29" s="25" t="s">
        <v>43</v>
      </c>
      <c r="N29" s="25"/>
      <c r="O29" s="25"/>
      <c r="P29" s="25"/>
      <c r="Q29" s="25"/>
      <c r="R29" s="25"/>
      <c r="S29" s="67" t="s">
        <v>44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CA29" s="1" t="s">
        <v>49</v>
      </c>
    </row>
    <row r="30" spans="1:79" x14ac:dyDescent="0.2">
      <c r="A30" s="25"/>
      <c r="B30" s="25"/>
      <c r="C30" s="25"/>
      <c r="D30" s="25"/>
      <c r="E30" s="25"/>
      <c r="F30" s="25"/>
      <c r="G30" s="26"/>
      <c r="H30" s="27"/>
      <c r="I30" s="27"/>
      <c r="J30" s="27"/>
      <c r="K30" s="27"/>
      <c r="L30" s="28"/>
      <c r="M30" s="32"/>
      <c r="N30" s="32"/>
      <c r="O30" s="32"/>
      <c r="P30" s="32"/>
      <c r="Q30" s="32"/>
      <c r="R30" s="32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5" customHeight="1" x14ac:dyDescent="0.2">
      <c r="A33" s="65" t="s">
        <v>120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66" t="s">
        <v>12</v>
      </c>
      <c r="B35" s="66"/>
      <c r="C35" s="66"/>
      <c r="D35" s="66" t="s">
        <v>11</v>
      </c>
      <c r="E35" s="66"/>
      <c r="F35" s="66"/>
      <c r="G35" s="66"/>
      <c r="H35" s="66"/>
      <c r="I35" s="66"/>
      <c r="J35" s="66" t="s">
        <v>29</v>
      </c>
      <c r="K35" s="66"/>
      <c r="L35" s="66"/>
      <c r="M35" s="66"/>
      <c r="N35" s="66"/>
      <c r="O35" s="66"/>
      <c r="P35" s="66" t="s">
        <v>14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 t="s">
        <v>17</v>
      </c>
      <c r="AD35" s="66"/>
      <c r="AE35" s="66"/>
      <c r="AF35" s="66"/>
      <c r="AG35" s="66"/>
      <c r="AH35" s="66"/>
      <c r="AI35" s="66"/>
      <c r="AJ35" s="66"/>
      <c r="AK35" s="66" t="s">
        <v>16</v>
      </c>
      <c r="AL35" s="66"/>
      <c r="AM35" s="66"/>
      <c r="AN35" s="66"/>
      <c r="AO35" s="66"/>
      <c r="AP35" s="66"/>
      <c r="AQ35" s="66"/>
      <c r="AR35" s="66"/>
      <c r="AS35" s="66" t="s">
        <v>15</v>
      </c>
      <c r="AT35" s="66"/>
      <c r="AU35" s="66"/>
      <c r="AV35" s="66"/>
      <c r="AW35" s="66"/>
      <c r="AX35" s="66"/>
      <c r="AY35" s="66"/>
      <c r="AZ35" s="66"/>
    </row>
    <row r="36" spans="1:79" ht="29.1" customHeight="1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</row>
    <row r="37" spans="1:79" ht="15.95" customHeight="1" x14ac:dyDescent="0.2">
      <c r="A37" s="66">
        <v>1</v>
      </c>
      <c r="B37" s="66"/>
      <c r="C37" s="66"/>
      <c r="D37" s="66">
        <v>2</v>
      </c>
      <c r="E37" s="66"/>
      <c r="F37" s="66"/>
      <c r="G37" s="66"/>
      <c r="H37" s="66"/>
      <c r="I37" s="66"/>
      <c r="J37" s="66">
        <v>3</v>
      </c>
      <c r="K37" s="66"/>
      <c r="L37" s="66"/>
      <c r="M37" s="66"/>
      <c r="N37" s="66"/>
      <c r="O37" s="66"/>
      <c r="P37" s="66">
        <v>4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>
        <v>5</v>
      </c>
      <c r="AD37" s="66"/>
      <c r="AE37" s="66"/>
      <c r="AF37" s="66"/>
      <c r="AG37" s="66"/>
      <c r="AH37" s="66"/>
      <c r="AI37" s="66"/>
      <c r="AJ37" s="66"/>
      <c r="AK37" s="66">
        <v>6</v>
      </c>
      <c r="AL37" s="66"/>
      <c r="AM37" s="66"/>
      <c r="AN37" s="66"/>
      <c r="AO37" s="66"/>
      <c r="AP37" s="66"/>
      <c r="AQ37" s="66"/>
      <c r="AR37" s="66"/>
      <c r="AS37" s="66">
        <v>7</v>
      </c>
      <c r="AT37" s="66"/>
      <c r="AU37" s="66"/>
      <c r="AV37" s="66"/>
      <c r="AW37" s="66"/>
      <c r="AX37" s="66"/>
      <c r="AY37" s="66"/>
      <c r="AZ37" s="66"/>
    </row>
    <row r="38" spans="1:79" s="6" customFormat="1" ht="6.75" hidden="1" customHeight="1" x14ac:dyDescent="0.2">
      <c r="A38" s="25" t="s">
        <v>41</v>
      </c>
      <c r="B38" s="25"/>
      <c r="C38" s="25"/>
      <c r="D38" s="25" t="s">
        <v>42</v>
      </c>
      <c r="E38" s="25"/>
      <c r="F38" s="25"/>
      <c r="G38" s="25"/>
      <c r="H38" s="25"/>
      <c r="I38" s="25"/>
      <c r="J38" s="25" t="s">
        <v>43</v>
      </c>
      <c r="K38" s="25"/>
      <c r="L38" s="25"/>
      <c r="M38" s="25"/>
      <c r="N38" s="25"/>
      <c r="O38" s="25"/>
      <c r="P38" s="67" t="s">
        <v>44</v>
      </c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33" t="s">
        <v>45</v>
      </c>
      <c r="AD38" s="33"/>
      <c r="AE38" s="33"/>
      <c r="AF38" s="33"/>
      <c r="AG38" s="33"/>
      <c r="AH38" s="33"/>
      <c r="AI38" s="33"/>
      <c r="AJ38" s="33"/>
      <c r="AK38" s="33" t="s">
        <v>46</v>
      </c>
      <c r="AL38" s="33"/>
      <c r="AM38" s="33"/>
      <c r="AN38" s="33"/>
      <c r="AO38" s="33"/>
      <c r="AP38" s="33"/>
      <c r="AQ38" s="33"/>
      <c r="AR38" s="33"/>
      <c r="AS38" s="69" t="s">
        <v>47</v>
      </c>
      <c r="AT38" s="33"/>
      <c r="AU38" s="33"/>
      <c r="AV38" s="33"/>
      <c r="AW38" s="33"/>
      <c r="AX38" s="33"/>
      <c r="AY38" s="33"/>
      <c r="AZ38" s="33"/>
      <c r="CA38" s="6" t="s">
        <v>51</v>
      </c>
    </row>
    <row r="39" spans="1:79" s="6" customFormat="1" ht="25.5" customHeight="1" x14ac:dyDescent="0.2">
      <c r="A39" s="34">
        <v>1</v>
      </c>
      <c r="B39" s="34"/>
      <c r="C39" s="34"/>
      <c r="D39" s="35">
        <v>1412140</v>
      </c>
      <c r="E39" s="36"/>
      <c r="F39" s="36"/>
      <c r="G39" s="36"/>
      <c r="H39" s="36"/>
      <c r="I39" s="37"/>
      <c r="J39" s="41" t="s">
        <v>161</v>
      </c>
      <c r="K39" s="41"/>
      <c r="L39" s="41"/>
      <c r="M39" s="41"/>
      <c r="N39" s="41"/>
      <c r="O39" s="41"/>
      <c r="P39" s="38" t="s">
        <v>150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  <c r="AC39" s="70">
        <f>AC40</f>
        <v>15323.3</v>
      </c>
      <c r="AD39" s="70"/>
      <c r="AE39" s="70"/>
      <c r="AF39" s="70"/>
      <c r="AG39" s="70"/>
      <c r="AH39" s="70"/>
      <c r="AI39" s="70"/>
      <c r="AJ39" s="70"/>
      <c r="AK39" s="70">
        <f>AK40</f>
        <v>3948.5</v>
      </c>
      <c r="AL39" s="70"/>
      <c r="AM39" s="70"/>
      <c r="AN39" s="70"/>
      <c r="AO39" s="70"/>
      <c r="AP39" s="70"/>
      <c r="AQ39" s="70"/>
      <c r="AR39" s="70"/>
      <c r="AS39" s="70">
        <f>AC39+AK39</f>
        <v>19271.8</v>
      </c>
      <c r="AT39" s="70"/>
      <c r="AU39" s="70"/>
      <c r="AV39" s="70"/>
      <c r="AW39" s="70"/>
      <c r="AX39" s="70"/>
      <c r="AY39" s="70"/>
      <c r="AZ39" s="70"/>
      <c r="CA39" s="6" t="s">
        <v>52</v>
      </c>
    </row>
    <row r="40" spans="1:79" ht="38.25" customHeight="1" x14ac:dyDescent="0.2">
      <c r="A40" s="25"/>
      <c r="B40" s="25"/>
      <c r="C40" s="25"/>
      <c r="D40" s="26"/>
      <c r="E40" s="27"/>
      <c r="F40" s="27"/>
      <c r="G40" s="27"/>
      <c r="H40" s="27"/>
      <c r="I40" s="28"/>
      <c r="J40" s="32" t="s">
        <v>76</v>
      </c>
      <c r="K40" s="32"/>
      <c r="L40" s="32"/>
      <c r="M40" s="32"/>
      <c r="N40" s="32"/>
      <c r="O40" s="32"/>
      <c r="P40" s="29" t="s">
        <v>151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68">
        <f>AN21</f>
        <v>15323.3</v>
      </c>
      <c r="AD40" s="68"/>
      <c r="AE40" s="68"/>
      <c r="AF40" s="68"/>
      <c r="AG40" s="68"/>
      <c r="AH40" s="68"/>
      <c r="AI40" s="68"/>
      <c r="AJ40" s="68"/>
      <c r="AK40" s="68">
        <f>BD21</f>
        <v>3948.5</v>
      </c>
      <c r="AL40" s="68"/>
      <c r="AM40" s="68"/>
      <c r="AN40" s="68"/>
      <c r="AO40" s="68"/>
      <c r="AP40" s="68"/>
      <c r="AQ40" s="68"/>
      <c r="AR40" s="68"/>
      <c r="AS40" s="68">
        <f>AC40+AK40</f>
        <v>19271.8</v>
      </c>
      <c r="AT40" s="68"/>
      <c r="AU40" s="68"/>
      <c r="AV40" s="68"/>
      <c r="AW40" s="68"/>
      <c r="AX40" s="68"/>
      <c r="AY40" s="68"/>
      <c r="AZ40" s="68"/>
    </row>
    <row r="41" spans="1:79" s="6" customFormat="1" x14ac:dyDescent="0.2">
      <c r="A41" s="34"/>
      <c r="B41" s="34"/>
      <c r="C41" s="34"/>
      <c r="D41" s="71" t="s">
        <v>76</v>
      </c>
      <c r="E41" s="72"/>
      <c r="F41" s="72"/>
      <c r="G41" s="72"/>
      <c r="H41" s="72"/>
      <c r="I41" s="73"/>
      <c r="J41" s="41" t="s">
        <v>76</v>
      </c>
      <c r="K41" s="41"/>
      <c r="L41" s="41"/>
      <c r="M41" s="41"/>
      <c r="N41" s="41"/>
      <c r="O41" s="41"/>
      <c r="P41" s="38" t="s">
        <v>78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40"/>
      <c r="AC41" s="70">
        <f>AC40</f>
        <v>15323.3</v>
      </c>
      <c r="AD41" s="70"/>
      <c r="AE41" s="70"/>
      <c r="AF41" s="70"/>
      <c r="AG41" s="70"/>
      <c r="AH41" s="70"/>
      <c r="AI41" s="70"/>
      <c r="AJ41" s="70"/>
      <c r="AK41" s="70">
        <f>AK40</f>
        <v>3948.5</v>
      </c>
      <c r="AL41" s="70"/>
      <c r="AM41" s="70"/>
      <c r="AN41" s="70"/>
      <c r="AO41" s="70"/>
      <c r="AP41" s="70"/>
      <c r="AQ41" s="70"/>
      <c r="AR41" s="70"/>
      <c r="AS41" s="70">
        <f>AC41+AK41</f>
        <v>19271.8</v>
      </c>
      <c r="AT41" s="70"/>
      <c r="AU41" s="70"/>
      <c r="AV41" s="70"/>
      <c r="AW41" s="70"/>
      <c r="AX41" s="70"/>
      <c r="AY41" s="70"/>
      <c r="AZ41" s="70"/>
    </row>
    <row r="43" spans="1:79" ht="15.75" customHeight="1" x14ac:dyDescent="0.2">
      <c r="A43" s="44" t="s">
        <v>31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</row>
    <row r="44" spans="1:79" ht="15" customHeight="1" x14ac:dyDescent="0.2">
      <c r="A44" s="65" t="s">
        <v>120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66" t="s">
        <v>30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 t="s">
        <v>11</v>
      </c>
      <c r="R46" s="66"/>
      <c r="S46" s="66"/>
      <c r="T46" s="66"/>
      <c r="U46" s="66"/>
      <c r="V46" s="66"/>
      <c r="W46" s="66"/>
      <c r="X46" s="66"/>
      <c r="Y46" s="66" t="s">
        <v>17</v>
      </c>
      <c r="Z46" s="66"/>
      <c r="AA46" s="66"/>
      <c r="AB46" s="66"/>
      <c r="AC46" s="66"/>
      <c r="AD46" s="66"/>
      <c r="AE46" s="66"/>
      <c r="AF46" s="66"/>
      <c r="AG46" s="66" t="s">
        <v>16</v>
      </c>
      <c r="AH46" s="66"/>
      <c r="AI46" s="66"/>
      <c r="AJ46" s="66"/>
      <c r="AK46" s="66"/>
      <c r="AL46" s="66"/>
      <c r="AM46" s="66"/>
      <c r="AN46" s="66"/>
      <c r="AO46" s="66" t="s">
        <v>15</v>
      </c>
      <c r="AP46" s="66"/>
      <c r="AQ46" s="66"/>
      <c r="AR46" s="66"/>
      <c r="AS46" s="66"/>
      <c r="AT46" s="66"/>
      <c r="AU46" s="66"/>
      <c r="AV46" s="66"/>
    </row>
    <row r="47" spans="1:79" ht="29.1" customHeight="1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</row>
    <row r="48" spans="1:79" ht="15.95" customHeight="1" x14ac:dyDescent="0.2">
      <c r="A48" s="66">
        <v>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>
        <v>2</v>
      </c>
      <c r="R48" s="66"/>
      <c r="S48" s="66"/>
      <c r="T48" s="66"/>
      <c r="U48" s="66"/>
      <c r="V48" s="66"/>
      <c r="W48" s="66"/>
      <c r="X48" s="66"/>
      <c r="Y48" s="66">
        <v>3</v>
      </c>
      <c r="Z48" s="66"/>
      <c r="AA48" s="66"/>
      <c r="AB48" s="66"/>
      <c r="AC48" s="66"/>
      <c r="AD48" s="66"/>
      <c r="AE48" s="66"/>
      <c r="AF48" s="66"/>
      <c r="AG48" s="66">
        <v>4</v>
      </c>
      <c r="AH48" s="66"/>
      <c r="AI48" s="66"/>
      <c r="AJ48" s="66"/>
      <c r="AK48" s="66"/>
      <c r="AL48" s="66"/>
      <c r="AM48" s="66"/>
      <c r="AN48" s="66"/>
      <c r="AO48" s="66">
        <v>5</v>
      </c>
      <c r="AP48" s="66"/>
      <c r="AQ48" s="66"/>
      <c r="AR48" s="66"/>
      <c r="AS48" s="66"/>
      <c r="AT48" s="66"/>
      <c r="AU48" s="66"/>
      <c r="AV48" s="66"/>
    </row>
    <row r="49" spans="1:79" ht="12.75" hidden="1" customHeight="1" x14ac:dyDescent="0.2">
      <c r="A49" s="67" t="s">
        <v>44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25" t="s">
        <v>42</v>
      </c>
      <c r="R49" s="25"/>
      <c r="S49" s="25"/>
      <c r="T49" s="25"/>
      <c r="U49" s="25"/>
      <c r="V49" s="25"/>
      <c r="W49" s="25"/>
      <c r="X49" s="25"/>
      <c r="Y49" s="33" t="s">
        <v>45</v>
      </c>
      <c r="Z49" s="33"/>
      <c r="AA49" s="33"/>
      <c r="AB49" s="33"/>
      <c r="AC49" s="33"/>
      <c r="AD49" s="33"/>
      <c r="AE49" s="33"/>
      <c r="AF49" s="33"/>
      <c r="AG49" s="33" t="s">
        <v>46</v>
      </c>
      <c r="AH49" s="33"/>
      <c r="AI49" s="33"/>
      <c r="AJ49" s="33"/>
      <c r="AK49" s="33"/>
      <c r="AL49" s="33"/>
      <c r="AM49" s="33"/>
      <c r="AN49" s="33"/>
      <c r="AO49" s="33" t="s">
        <v>47</v>
      </c>
      <c r="AP49" s="33"/>
      <c r="AQ49" s="33"/>
      <c r="AR49" s="33"/>
      <c r="AS49" s="33"/>
      <c r="AT49" s="33"/>
      <c r="AU49" s="33"/>
      <c r="AV49" s="33"/>
      <c r="CA49" s="1" t="s">
        <v>53</v>
      </c>
    </row>
    <row r="50" spans="1:79" ht="12.75" customHeight="1" x14ac:dyDescent="0.2">
      <c r="A50" s="29" t="s">
        <v>80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  <c r="Q50" s="26">
        <v>1412140</v>
      </c>
      <c r="R50" s="27"/>
      <c r="S50" s="27"/>
      <c r="T50" s="27"/>
      <c r="U50" s="27"/>
      <c r="V50" s="27"/>
      <c r="W50" s="27"/>
      <c r="X50" s="28"/>
      <c r="Y50" s="33">
        <v>285</v>
      </c>
      <c r="Z50" s="33"/>
      <c r="AA50" s="33"/>
      <c r="AB50" s="33"/>
      <c r="AC50" s="33"/>
      <c r="AD50" s="33"/>
      <c r="AE50" s="33"/>
      <c r="AF50" s="33"/>
      <c r="AG50" s="33">
        <v>160</v>
      </c>
      <c r="AH50" s="33"/>
      <c r="AI50" s="33"/>
      <c r="AJ50" s="33"/>
      <c r="AK50" s="33"/>
      <c r="AL50" s="33"/>
      <c r="AM50" s="33"/>
      <c r="AN50" s="33"/>
      <c r="AO50" s="33">
        <f>Y50+AG50</f>
        <v>445</v>
      </c>
      <c r="AP50" s="33"/>
      <c r="AQ50" s="33"/>
      <c r="AR50" s="33"/>
      <c r="AS50" s="33"/>
      <c r="AT50" s="33"/>
      <c r="AU50" s="33"/>
      <c r="AV50" s="33"/>
      <c r="CA50" s="1" t="s">
        <v>54</v>
      </c>
    </row>
    <row r="51" spans="1:79" s="6" customFormat="1" ht="12.75" customHeight="1" x14ac:dyDescent="0.2">
      <c r="A51" s="38" t="s">
        <v>78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71" t="s">
        <v>76</v>
      </c>
      <c r="R51" s="72"/>
      <c r="S51" s="72"/>
      <c r="T51" s="72"/>
      <c r="U51" s="72"/>
      <c r="V51" s="72"/>
      <c r="W51" s="72"/>
      <c r="X51" s="73"/>
      <c r="Y51" s="42">
        <v>285</v>
      </c>
      <c r="Z51" s="42"/>
      <c r="AA51" s="42"/>
      <c r="AB51" s="42"/>
      <c r="AC51" s="42"/>
      <c r="AD51" s="42"/>
      <c r="AE51" s="42"/>
      <c r="AF51" s="42"/>
      <c r="AG51" s="42">
        <f>AG50</f>
        <v>160</v>
      </c>
      <c r="AH51" s="42"/>
      <c r="AI51" s="42"/>
      <c r="AJ51" s="42"/>
      <c r="AK51" s="42"/>
      <c r="AL51" s="42"/>
      <c r="AM51" s="42"/>
      <c r="AN51" s="42"/>
      <c r="AO51" s="42">
        <f>Y51+AG51</f>
        <v>445</v>
      </c>
      <c r="AP51" s="42"/>
      <c r="AQ51" s="42"/>
      <c r="AR51" s="42"/>
      <c r="AS51" s="42"/>
      <c r="AT51" s="42"/>
      <c r="AU51" s="42"/>
      <c r="AV51" s="42"/>
    </row>
    <row r="54" spans="1:79" ht="15.75" customHeight="1" x14ac:dyDescent="0.2">
      <c r="A54" s="60" t="s">
        <v>18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</row>
    <row r="55" spans="1:79" ht="3.75" customHeight="1" x14ac:dyDescent="0.2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</row>
    <row r="56" spans="1:79" ht="9.75" customHeight="1" x14ac:dyDescent="0.2"/>
    <row r="57" spans="1:79" ht="30" customHeight="1" x14ac:dyDescent="0.2">
      <c r="A57" s="66" t="s">
        <v>12</v>
      </c>
      <c r="B57" s="66"/>
      <c r="C57" s="66"/>
      <c r="D57" s="66"/>
      <c r="E57" s="66"/>
      <c r="F57" s="66"/>
      <c r="G57" s="74" t="s">
        <v>11</v>
      </c>
      <c r="H57" s="75"/>
      <c r="I57" s="75"/>
      <c r="J57" s="75"/>
      <c r="K57" s="75"/>
      <c r="L57" s="76"/>
      <c r="M57" s="66" t="s">
        <v>33</v>
      </c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 t="s">
        <v>20</v>
      </c>
      <c r="AA57" s="66"/>
      <c r="AB57" s="66"/>
      <c r="AC57" s="66"/>
      <c r="AD57" s="66"/>
      <c r="AE57" s="66" t="s">
        <v>19</v>
      </c>
      <c r="AF57" s="66"/>
      <c r="AG57" s="66"/>
      <c r="AH57" s="66"/>
      <c r="AI57" s="66"/>
      <c r="AJ57" s="66"/>
      <c r="AK57" s="66"/>
      <c r="AL57" s="66"/>
      <c r="AM57" s="66"/>
      <c r="AN57" s="66"/>
      <c r="AO57" s="66" t="s">
        <v>32</v>
      </c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</row>
    <row r="58" spans="1:79" ht="15.75" customHeight="1" x14ac:dyDescent="0.2">
      <c r="A58" s="66">
        <v>1</v>
      </c>
      <c r="B58" s="66"/>
      <c r="C58" s="66"/>
      <c r="D58" s="66"/>
      <c r="E58" s="66"/>
      <c r="F58" s="66"/>
      <c r="G58" s="74">
        <v>2</v>
      </c>
      <c r="H58" s="75"/>
      <c r="I58" s="75"/>
      <c r="J58" s="75"/>
      <c r="K58" s="75"/>
      <c r="L58" s="76"/>
      <c r="M58" s="66">
        <v>3</v>
      </c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>
        <v>4</v>
      </c>
      <c r="AA58" s="66"/>
      <c r="AB58" s="66"/>
      <c r="AC58" s="66"/>
      <c r="AD58" s="66"/>
      <c r="AE58" s="66">
        <v>5</v>
      </c>
      <c r="AF58" s="66"/>
      <c r="AG58" s="66"/>
      <c r="AH58" s="66"/>
      <c r="AI58" s="66"/>
      <c r="AJ58" s="66"/>
      <c r="AK58" s="66"/>
      <c r="AL58" s="66"/>
      <c r="AM58" s="66"/>
      <c r="AN58" s="66"/>
      <c r="AO58" s="66">
        <v>6</v>
      </c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</row>
    <row r="59" spans="1:79" ht="13.5" hidden="1" customHeight="1" x14ac:dyDescent="0.2">
      <c r="A59" s="25"/>
      <c r="B59" s="25"/>
      <c r="C59" s="25"/>
      <c r="D59" s="25"/>
      <c r="E59" s="25"/>
      <c r="F59" s="25"/>
      <c r="G59" s="83" t="s">
        <v>42</v>
      </c>
      <c r="H59" s="84"/>
      <c r="I59" s="84"/>
      <c r="J59" s="84"/>
      <c r="K59" s="84"/>
      <c r="L59" s="85"/>
      <c r="M59" s="67" t="s">
        <v>44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25" t="s">
        <v>59</v>
      </c>
      <c r="AA59" s="25"/>
      <c r="AB59" s="25"/>
      <c r="AC59" s="25"/>
      <c r="AD59" s="25"/>
      <c r="AE59" s="67" t="s">
        <v>60</v>
      </c>
      <c r="AF59" s="67"/>
      <c r="AG59" s="67"/>
      <c r="AH59" s="67"/>
      <c r="AI59" s="67"/>
      <c r="AJ59" s="67"/>
      <c r="AK59" s="67"/>
      <c r="AL59" s="67"/>
      <c r="AM59" s="67"/>
      <c r="AN59" s="67"/>
      <c r="AO59" s="33" t="s">
        <v>70</v>
      </c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CA59" s="1" t="s">
        <v>55</v>
      </c>
    </row>
    <row r="60" spans="1:79" s="6" customFormat="1" ht="25.5" customHeight="1" x14ac:dyDescent="0.2">
      <c r="A60" s="34"/>
      <c r="B60" s="34"/>
      <c r="C60" s="34"/>
      <c r="D60" s="34"/>
      <c r="E60" s="34"/>
      <c r="F60" s="34"/>
      <c r="G60" s="35">
        <v>1412140</v>
      </c>
      <c r="H60" s="36"/>
      <c r="I60" s="36"/>
      <c r="J60" s="36"/>
      <c r="K60" s="36"/>
      <c r="L60" s="37"/>
      <c r="M60" s="38" t="s">
        <v>150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41" t="s">
        <v>76</v>
      </c>
      <c r="AA60" s="41"/>
      <c r="AB60" s="41"/>
      <c r="AC60" s="41"/>
      <c r="AD60" s="41"/>
      <c r="AE60" s="89" t="s">
        <v>76</v>
      </c>
      <c r="AF60" s="89"/>
      <c r="AG60" s="89"/>
      <c r="AH60" s="89"/>
      <c r="AI60" s="89"/>
      <c r="AJ60" s="89"/>
      <c r="AK60" s="89"/>
      <c r="AL60" s="89"/>
      <c r="AM60" s="89"/>
      <c r="AN60" s="89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CA60" s="6" t="s">
        <v>56</v>
      </c>
    </row>
    <row r="61" spans="1:79" s="6" customFormat="1" ht="38.25" customHeight="1" x14ac:dyDescent="0.2">
      <c r="A61" s="34"/>
      <c r="B61" s="34"/>
      <c r="C61" s="34"/>
      <c r="D61" s="34"/>
      <c r="E61" s="34"/>
      <c r="F61" s="34"/>
      <c r="G61" s="35">
        <v>1412140</v>
      </c>
      <c r="H61" s="36"/>
      <c r="I61" s="36"/>
      <c r="J61" s="36"/>
      <c r="K61" s="36"/>
      <c r="L61" s="37"/>
      <c r="M61" s="38" t="s">
        <v>151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41" t="s">
        <v>76</v>
      </c>
      <c r="AA61" s="41"/>
      <c r="AB61" s="41"/>
      <c r="AC61" s="41"/>
      <c r="AD61" s="41"/>
      <c r="AE61" s="89" t="s">
        <v>76</v>
      </c>
      <c r="AF61" s="89"/>
      <c r="AG61" s="89"/>
      <c r="AH61" s="89"/>
      <c r="AI61" s="89"/>
      <c r="AJ61" s="89"/>
      <c r="AK61" s="89"/>
      <c r="AL61" s="89"/>
      <c r="AM61" s="89"/>
      <c r="AN61" s="89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</row>
    <row r="62" spans="1:79" s="6" customFormat="1" x14ac:dyDescent="0.2">
      <c r="A62" s="34"/>
      <c r="B62" s="34"/>
      <c r="C62" s="34"/>
      <c r="D62" s="34"/>
      <c r="E62" s="34"/>
      <c r="F62" s="34"/>
      <c r="G62" s="35">
        <v>1412140</v>
      </c>
      <c r="H62" s="36"/>
      <c r="I62" s="36"/>
      <c r="J62" s="36"/>
      <c r="K62" s="36"/>
      <c r="L62" s="37"/>
      <c r="M62" s="38" t="s">
        <v>83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41" t="s">
        <v>76</v>
      </c>
      <c r="AA62" s="41"/>
      <c r="AB62" s="41"/>
      <c r="AC62" s="41"/>
      <c r="AD62" s="41"/>
      <c r="AE62" s="89" t="s">
        <v>76</v>
      </c>
      <c r="AF62" s="89"/>
      <c r="AG62" s="89"/>
      <c r="AH62" s="89"/>
      <c r="AI62" s="89"/>
      <c r="AJ62" s="89"/>
      <c r="AK62" s="89"/>
      <c r="AL62" s="89"/>
      <c r="AM62" s="89"/>
      <c r="AN62" s="89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79" s="6" customFormat="1" ht="38.25" customHeight="1" x14ac:dyDescent="0.2">
      <c r="A63" s="25"/>
      <c r="B63" s="25"/>
      <c r="C63" s="25"/>
      <c r="D63" s="25"/>
      <c r="E63" s="25"/>
      <c r="F63" s="25"/>
      <c r="G63" s="26">
        <v>1412140</v>
      </c>
      <c r="H63" s="27"/>
      <c r="I63" s="27"/>
      <c r="J63" s="27"/>
      <c r="K63" s="27"/>
      <c r="L63" s="28"/>
      <c r="M63" s="29" t="s">
        <v>219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2" t="s">
        <v>85</v>
      </c>
      <c r="AA63" s="32"/>
      <c r="AB63" s="32"/>
      <c r="AC63" s="32"/>
      <c r="AD63" s="32"/>
      <c r="AE63" s="29" t="s">
        <v>214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33">
        <v>4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79" s="6" customFormat="1" ht="12.75" customHeight="1" x14ac:dyDescent="0.2">
      <c r="A64" s="25"/>
      <c r="B64" s="25"/>
      <c r="C64" s="25"/>
      <c r="D64" s="25"/>
      <c r="E64" s="25"/>
      <c r="F64" s="25"/>
      <c r="G64" s="26">
        <v>1412140</v>
      </c>
      <c r="H64" s="27"/>
      <c r="I64" s="27"/>
      <c r="J64" s="27"/>
      <c r="K64" s="27"/>
      <c r="L64" s="28"/>
      <c r="M64" s="29" t="s">
        <v>218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190</v>
      </c>
      <c r="AA64" s="32"/>
      <c r="AB64" s="32"/>
      <c r="AC64" s="32"/>
      <c r="AD64" s="32"/>
      <c r="AE64" s="29" t="s">
        <v>217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33">
        <v>160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65" ht="27" customHeight="1" x14ac:dyDescent="0.2">
      <c r="A65" s="25"/>
      <c r="B65" s="25"/>
      <c r="C65" s="25"/>
      <c r="D65" s="25"/>
      <c r="E65" s="25"/>
      <c r="F65" s="25"/>
      <c r="G65" s="26">
        <v>1412140</v>
      </c>
      <c r="H65" s="27"/>
      <c r="I65" s="27"/>
      <c r="J65" s="27"/>
      <c r="K65" s="27"/>
      <c r="L65" s="28"/>
      <c r="M65" s="29" t="s">
        <v>152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85</v>
      </c>
      <c r="AA65" s="32"/>
      <c r="AB65" s="32"/>
      <c r="AC65" s="32"/>
      <c r="AD65" s="32"/>
      <c r="AE65" s="29" t="s">
        <v>88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33">
        <v>2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65" ht="12.75" customHeight="1" x14ac:dyDescent="0.2">
      <c r="A66" s="25"/>
      <c r="B66" s="25"/>
      <c r="C66" s="25"/>
      <c r="D66" s="25"/>
      <c r="E66" s="25"/>
      <c r="F66" s="25"/>
      <c r="G66" s="26">
        <v>1412140</v>
      </c>
      <c r="H66" s="27"/>
      <c r="I66" s="27"/>
      <c r="J66" s="27"/>
      <c r="K66" s="27"/>
      <c r="L66" s="28"/>
      <c r="M66" s="29" t="s">
        <v>87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85</v>
      </c>
      <c r="AA66" s="32"/>
      <c r="AB66" s="32"/>
      <c r="AC66" s="32"/>
      <c r="AD66" s="32"/>
      <c r="AE66" s="29" t="s">
        <v>86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33">
        <v>294.5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65" s="6" customFormat="1" ht="25.5" customHeight="1" x14ac:dyDescent="0.2">
      <c r="A67" s="34"/>
      <c r="B67" s="34"/>
      <c r="C67" s="34"/>
      <c r="D67" s="34"/>
      <c r="E67" s="34"/>
      <c r="F67" s="34"/>
      <c r="G67" s="35">
        <v>1412140</v>
      </c>
      <c r="H67" s="36"/>
      <c r="I67" s="36"/>
      <c r="J67" s="36"/>
      <c r="K67" s="36"/>
      <c r="L67" s="37"/>
      <c r="M67" s="38" t="s">
        <v>91</v>
      </c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40"/>
      <c r="Z67" s="41" t="s">
        <v>76</v>
      </c>
      <c r="AA67" s="41"/>
      <c r="AB67" s="41"/>
      <c r="AC67" s="41"/>
      <c r="AD67" s="41"/>
      <c r="AE67" s="38" t="s">
        <v>76</v>
      </c>
      <c r="AF67" s="39"/>
      <c r="AG67" s="39"/>
      <c r="AH67" s="39"/>
      <c r="AI67" s="39"/>
      <c r="AJ67" s="39"/>
      <c r="AK67" s="39"/>
      <c r="AL67" s="39"/>
      <c r="AM67" s="39"/>
      <c r="AN67" s="40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</row>
    <row r="68" spans="1:65" ht="12.75" customHeight="1" x14ac:dyDescent="0.2">
      <c r="A68" s="25"/>
      <c r="B68" s="25"/>
      <c r="C68" s="25"/>
      <c r="D68" s="25"/>
      <c r="E68" s="25"/>
      <c r="F68" s="25"/>
      <c r="G68" s="26">
        <v>1412140</v>
      </c>
      <c r="H68" s="27"/>
      <c r="I68" s="27"/>
      <c r="J68" s="27"/>
      <c r="K68" s="27"/>
      <c r="L68" s="28"/>
      <c r="M68" s="29" t="s">
        <v>216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215</v>
      </c>
      <c r="AA68" s="32"/>
      <c r="AB68" s="32"/>
      <c r="AC68" s="32"/>
      <c r="AD68" s="32"/>
      <c r="AE68" s="29" t="s">
        <v>214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33">
        <v>4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65" ht="12.75" customHeight="1" x14ac:dyDescent="0.2">
      <c r="A69" s="25"/>
      <c r="B69" s="25"/>
      <c r="C69" s="25"/>
      <c r="D69" s="25"/>
      <c r="E69" s="25"/>
      <c r="F69" s="25"/>
      <c r="G69" s="26">
        <v>1412140</v>
      </c>
      <c r="H69" s="27"/>
      <c r="I69" s="27"/>
      <c r="J69" s="27"/>
      <c r="K69" s="27"/>
      <c r="L69" s="28"/>
      <c r="M69" s="29" t="s">
        <v>153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85</v>
      </c>
      <c r="AA69" s="32"/>
      <c r="AB69" s="32"/>
      <c r="AC69" s="32"/>
      <c r="AD69" s="32"/>
      <c r="AE69" s="29" t="s">
        <v>130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33">
        <v>172610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65" ht="25.5" customHeight="1" x14ac:dyDescent="0.2">
      <c r="A70" s="25"/>
      <c r="B70" s="25"/>
      <c r="C70" s="25"/>
      <c r="D70" s="25"/>
      <c r="E70" s="25"/>
      <c r="F70" s="25"/>
      <c r="G70" s="26">
        <v>1412140</v>
      </c>
      <c r="H70" s="27"/>
      <c r="I70" s="27"/>
      <c r="J70" s="27"/>
      <c r="K70" s="27"/>
      <c r="L70" s="28"/>
      <c r="M70" s="29" t="s">
        <v>154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93</v>
      </c>
      <c r="AA70" s="32"/>
      <c r="AB70" s="32"/>
      <c r="AC70" s="32"/>
      <c r="AD70" s="32"/>
      <c r="AE70" s="29" t="s">
        <v>130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33">
        <v>44162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65" ht="12.75" customHeight="1" x14ac:dyDescent="0.2">
      <c r="A71" s="25"/>
      <c r="B71" s="25"/>
      <c r="C71" s="25"/>
      <c r="D71" s="25"/>
      <c r="E71" s="25"/>
      <c r="F71" s="25"/>
      <c r="G71" s="26">
        <v>1412140</v>
      </c>
      <c r="H71" s="27"/>
      <c r="I71" s="27"/>
      <c r="J71" s="27"/>
      <c r="K71" s="27"/>
      <c r="L71" s="28"/>
      <c r="M71" s="29" t="s">
        <v>155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85</v>
      </c>
      <c r="AA71" s="32"/>
      <c r="AB71" s="32"/>
      <c r="AC71" s="32"/>
      <c r="AD71" s="32"/>
      <c r="AE71" s="29" t="s">
        <v>130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3">
        <v>2098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65" s="6" customFormat="1" ht="25.5" customHeight="1" x14ac:dyDescent="0.2">
      <c r="A72" s="34"/>
      <c r="B72" s="34"/>
      <c r="C72" s="34"/>
      <c r="D72" s="34"/>
      <c r="E72" s="34"/>
      <c r="F72" s="34"/>
      <c r="G72" s="35">
        <v>1412140</v>
      </c>
      <c r="H72" s="36"/>
      <c r="I72" s="36"/>
      <c r="J72" s="36"/>
      <c r="K72" s="36"/>
      <c r="L72" s="37"/>
      <c r="M72" s="38" t="s">
        <v>96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41" t="s">
        <v>76</v>
      </c>
      <c r="AA72" s="41"/>
      <c r="AB72" s="41"/>
      <c r="AC72" s="41"/>
      <c r="AD72" s="41"/>
      <c r="AE72" s="38" t="s">
        <v>76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</row>
    <row r="73" spans="1:65" x14ac:dyDescent="0.2">
      <c r="A73" s="25"/>
      <c r="B73" s="25"/>
      <c r="C73" s="25"/>
      <c r="D73" s="25"/>
      <c r="E73" s="25"/>
      <c r="F73" s="25"/>
      <c r="G73" s="26"/>
      <c r="H73" s="27"/>
      <c r="I73" s="27"/>
      <c r="J73" s="27"/>
      <c r="K73" s="27"/>
      <c r="L73" s="28"/>
      <c r="M73" s="29" t="s">
        <v>213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190</v>
      </c>
      <c r="AA73" s="32"/>
      <c r="AB73" s="32"/>
      <c r="AC73" s="32"/>
      <c r="AD73" s="32"/>
      <c r="AE73" s="29" t="s">
        <v>138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33">
        <f>AO64/AO63</f>
        <v>40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</row>
    <row r="74" spans="1:65" ht="15.75" customHeight="1" x14ac:dyDescent="0.2">
      <c r="A74" s="25"/>
      <c r="B74" s="25"/>
      <c r="C74" s="25"/>
      <c r="D74" s="25"/>
      <c r="E74" s="25"/>
      <c r="F74" s="25"/>
      <c r="G74" s="26">
        <v>1412140</v>
      </c>
      <c r="H74" s="27"/>
      <c r="I74" s="27"/>
      <c r="J74" s="27"/>
      <c r="K74" s="27"/>
      <c r="L74" s="28"/>
      <c r="M74" s="29" t="s">
        <v>156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93</v>
      </c>
      <c r="AA74" s="32"/>
      <c r="AB74" s="32"/>
      <c r="AC74" s="32"/>
      <c r="AD74" s="32"/>
      <c r="AE74" s="29" t="s">
        <v>138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33">
        <v>400</v>
      </c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1:65" s="6" customFormat="1" ht="15" customHeight="1" x14ac:dyDescent="0.2">
      <c r="A75" s="34"/>
      <c r="B75" s="34"/>
      <c r="C75" s="34"/>
      <c r="D75" s="34"/>
      <c r="E75" s="34"/>
      <c r="F75" s="34"/>
      <c r="G75" s="35">
        <v>1412140</v>
      </c>
      <c r="H75" s="36"/>
      <c r="I75" s="36"/>
      <c r="J75" s="36"/>
      <c r="K75" s="36"/>
      <c r="L75" s="37"/>
      <c r="M75" s="38" t="s">
        <v>99</v>
      </c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  <c r="Z75" s="41" t="s">
        <v>76</v>
      </c>
      <c r="AA75" s="41"/>
      <c r="AB75" s="41"/>
      <c r="AC75" s="41"/>
      <c r="AD75" s="41"/>
      <c r="AE75" s="38" t="s">
        <v>76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</row>
    <row r="76" spans="1:65" x14ac:dyDescent="0.2">
      <c r="A76" s="25"/>
      <c r="B76" s="25"/>
      <c r="C76" s="25"/>
      <c r="D76" s="25"/>
      <c r="E76" s="25"/>
      <c r="F76" s="25"/>
      <c r="G76" s="26">
        <v>1412140</v>
      </c>
      <c r="H76" s="27"/>
      <c r="I76" s="27"/>
      <c r="J76" s="27"/>
      <c r="K76" s="27"/>
      <c r="L76" s="28"/>
      <c r="M76" s="29" t="s">
        <v>157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112</v>
      </c>
      <c r="AA76" s="32"/>
      <c r="AB76" s="32"/>
      <c r="AC76" s="32"/>
      <c r="AD76" s="32"/>
      <c r="AE76" s="29" t="s">
        <v>138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33">
        <v>50</v>
      </c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65" ht="39.950000000000003" customHeight="1" x14ac:dyDescent="0.2"/>
    <row r="78" spans="1:65" s="10" customFormat="1" ht="33.950000000000003" customHeight="1" x14ac:dyDescent="0.2">
      <c r="A78" s="60" t="s">
        <v>67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</row>
    <row r="79" spans="1:65" ht="15" customHeight="1" x14ac:dyDescent="0.2">
      <c r="A79" s="65" t="s">
        <v>120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</row>
    <row r="80" spans="1:65" ht="12.75" hidden="1" customHeight="1" x14ac:dyDescent="0.2"/>
    <row r="81" spans="1:79" ht="12.75" customHeight="1" x14ac:dyDescent="0.2">
      <c r="A81" s="77" t="s">
        <v>24</v>
      </c>
      <c r="B81" s="78"/>
      <c r="C81" s="78"/>
      <c r="D81" s="63" t="s">
        <v>23</v>
      </c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77" t="s">
        <v>11</v>
      </c>
      <c r="R81" s="78"/>
      <c r="S81" s="78"/>
      <c r="T81" s="81"/>
      <c r="U81" s="63" t="s">
        <v>22</v>
      </c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 t="s">
        <v>34</v>
      </c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 t="s">
        <v>35</v>
      </c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 t="s">
        <v>21</v>
      </c>
      <c r="BF81" s="63"/>
      <c r="BG81" s="63"/>
      <c r="BH81" s="63"/>
      <c r="BI81" s="63"/>
      <c r="BJ81" s="63"/>
      <c r="BK81" s="63"/>
      <c r="BL81" s="63"/>
      <c r="BM81" s="63"/>
    </row>
    <row r="82" spans="1:79" ht="15" x14ac:dyDescent="0.2">
      <c r="A82" s="79"/>
      <c r="B82" s="80"/>
      <c r="C82" s="80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79"/>
      <c r="R82" s="80"/>
      <c r="S82" s="80"/>
      <c r="T82" s="82"/>
      <c r="U82" s="63" t="s">
        <v>17</v>
      </c>
      <c r="V82" s="63"/>
      <c r="W82" s="63"/>
      <c r="X82" s="63"/>
      <c r="Y82" s="63" t="s">
        <v>16</v>
      </c>
      <c r="Z82" s="63"/>
      <c r="AA82" s="63"/>
      <c r="AB82" s="63"/>
      <c r="AC82" s="63" t="s">
        <v>15</v>
      </c>
      <c r="AD82" s="63"/>
      <c r="AE82" s="63"/>
      <c r="AF82" s="63"/>
      <c r="AG82" s="63" t="s">
        <v>17</v>
      </c>
      <c r="AH82" s="63"/>
      <c r="AI82" s="63"/>
      <c r="AJ82" s="63"/>
      <c r="AK82" s="63" t="s">
        <v>16</v>
      </c>
      <c r="AL82" s="63"/>
      <c r="AM82" s="63"/>
      <c r="AN82" s="63"/>
      <c r="AO82" s="63" t="s">
        <v>15</v>
      </c>
      <c r="AP82" s="63"/>
      <c r="AQ82" s="63"/>
      <c r="AR82" s="63"/>
      <c r="AS82" s="63" t="s">
        <v>17</v>
      </c>
      <c r="AT82" s="63"/>
      <c r="AU82" s="63"/>
      <c r="AV82" s="63"/>
      <c r="AW82" s="63" t="s">
        <v>16</v>
      </c>
      <c r="AX82" s="63"/>
      <c r="AY82" s="63"/>
      <c r="AZ82" s="63"/>
      <c r="BA82" s="63" t="s">
        <v>15</v>
      </c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</row>
    <row r="83" spans="1:79" ht="12.75" customHeight="1" x14ac:dyDescent="0.2">
      <c r="A83" s="86">
        <v>1</v>
      </c>
      <c r="B83" s="87"/>
      <c r="C83" s="87"/>
      <c r="D83" s="63">
        <v>2</v>
      </c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86">
        <v>3</v>
      </c>
      <c r="R83" s="87"/>
      <c r="S83" s="87"/>
      <c r="T83" s="88"/>
      <c r="U83" s="63">
        <v>4</v>
      </c>
      <c r="V83" s="63"/>
      <c r="W83" s="63"/>
      <c r="X83" s="63"/>
      <c r="Y83" s="63">
        <v>5</v>
      </c>
      <c r="Z83" s="63"/>
      <c r="AA83" s="63"/>
      <c r="AB83" s="63"/>
      <c r="AC83" s="63">
        <v>6</v>
      </c>
      <c r="AD83" s="63"/>
      <c r="AE83" s="63"/>
      <c r="AF83" s="63"/>
      <c r="AG83" s="63">
        <v>7</v>
      </c>
      <c r="AH83" s="63"/>
      <c r="AI83" s="63"/>
      <c r="AJ83" s="63"/>
      <c r="AK83" s="63">
        <v>8</v>
      </c>
      <c r="AL83" s="63"/>
      <c r="AM83" s="63"/>
      <c r="AN83" s="63"/>
      <c r="AO83" s="63">
        <v>9</v>
      </c>
      <c r="AP83" s="63"/>
      <c r="AQ83" s="63"/>
      <c r="AR83" s="63"/>
      <c r="AS83" s="63">
        <v>10</v>
      </c>
      <c r="AT83" s="63"/>
      <c r="AU83" s="63"/>
      <c r="AV83" s="63"/>
      <c r="AW83" s="63">
        <v>11</v>
      </c>
      <c r="AX83" s="63"/>
      <c r="AY83" s="63"/>
      <c r="AZ83" s="63"/>
      <c r="BA83" s="63">
        <v>12</v>
      </c>
      <c r="BB83" s="63"/>
      <c r="BC83" s="63"/>
      <c r="BD83" s="63"/>
      <c r="BE83" s="63">
        <v>13</v>
      </c>
      <c r="BF83" s="63"/>
      <c r="BG83" s="63"/>
      <c r="BH83" s="63"/>
      <c r="BI83" s="63"/>
      <c r="BJ83" s="63"/>
      <c r="BK83" s="63"/>
      <c r="BL83" s="63"/>
      <c r="BM83" s="63"/>
    </row>
    <row r="84" spans="1:79" ht="15.75" hidden="1" customHeight="1" x14ac:dyDescent="0.2">
      <c r="A84" s="83" t="s">
        <v>61</v>
      </c>
      <c r="B84" s="84"/>
      <c r="C84" s="84"/>
      <c r="D84" s="67" t="s">
        <v>44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83" t="s">
        <v>42</v>
      </c>
      <c r="R84" s="84"/>
      <c r="S84" s="84"/>
      <c r="T84" s="85"/>
      <c r="U84" s="33" t="s">
        <v>62</v>
      </c>
      <c r="V84" s="33"/>
      <c r="W84" s="33"/>
      <c r="X84" s="33"/>
      <c r="Y84" s="33" t="s">
        <v>63</v>
      </c>
      <c r="Z84" s="33"/>
      <c r="AA84" s="33"/>
      <c r="AB84" s="33"/>
      <c r="AC84" s="33" t="s">
        <v>48</v>
      </c>
      <c r="AD84" s="33"/>
      <c r="AE84" s="33"/>
      <c r="AF84" s="33"/>
      <c r="AG84" s="33" t="s">
        <v>45</v>
      </c>
      <c r="AH84" s="33"/>
      <c r="AI84" s="33"/>
      <c r="AJ84" s="33"/>
      <c r="AK84" s="33" t="s">
        <v>46</v>
      </c>
      <c r="AL84" s="33"/>
      <c r="AM84" s="33"/>
      <c r="AN84" s="33"/>
      <c r="AO84" s="33" t="s">
        <v>48</v>
      </c>
      <c r="AP84" s="33"/>
      <c r="AQ84" s="33"/>
      <c r="AR84" s="33"/>
      <c r="AS84" s="33" t="s">
        <v>64</v>
      </c>
      <c r="AT84" s="33"/>
      <c r="AU84" s="33"/>
      <c r="AV84" s="33"/>
      <c r="AW84" s="33" t="s">
        <v>65</v>
      </c>
      <c r="AX84" s="33"/>
      <c r="AY84" s="33"/>
      <c r="AZ84" s="33"/>
      <c r="BA84" s="33" t="s">
        <v>48</v>
      </c>
      <c r="BB84" s="33"/>
      <c r="BC84" s="33"/>
      <c r="BD84" s="33"/>
      <c r="BE84" s="67" t="s">
        <v>66</v>
      </c>
      <c r="BF84" s="67"/>
      <c r="BG84" s="67"/>
      <c r="BH84" s="67"/>
      <c r="BI84" s="67"/>
      <c r="BJ84" s="67"/>
      <c r="BK84" s="67"/>
      <c r="BL84" s="67"/>
      <c r="BM84" s="67"/>
      <c r="CA84" s="1" t="s">
        <v>57</v>
      </c>
    </row>
    <row r="85" spans="1:79" s="6" customFormat="1" ht="15.75" customHeight="1" x14ac:dyDescent="0.2">
      <c r="A85" s="35" t="s">
        <v>76</v>
      </c>
      <c r="B85" s="36"/>
      <c r="C85" s="36"/>
      <c r="D85" s="89" t="s">
        <v>78</v>
      </c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71" t="s">
        <v>76</v>
      </c>
      <c r="R85" s="72"/>
      <c r="S85" s="72"/>
      <c r="T85" s="73"/>
      <c r="U85" s="42"/>
      <c r="V85" s="42"/>
      <c r="W85" s="42"/>
      <c r="X85" s="42"/>
      <c r="Y85" s="42"/>
      <c r="Z85" s="42"/>
      <c r="AA85" s="42"/>
      <c r="AB85" s="42"/>
      <c r="AC85" s="42">
        <f>U85+Y85</f>
        <v>0</v>
      </c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>
        <f>AG85+AK85</f>
        <v>0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>
        <f>AS85+AW85</f>
        <v>0</v>
      </c>
      <c r="BB85" s="42"/>
      <c r="BC85" s="42"/>
      <c r="BD85" s="42"/>
      <c r="BE85" s="89" t="s">
        <v>76</v>
      </c>
      <c r="BF85" s="89"/>
      <c r="BG85" s="89"/>
      <c r="BH85" s="89"/>
      <c r="BI85" s="89"/>
      <c r="BJ85" s="89"/>
      <c r="BK85" s="89"/>
      <c r="BL85" s="89"/>
      <c r="BM85" s="89"/>
      <c r="CA85" s="6" t="s">
        <v>58</v>
      </c>
    </row>
    <row r="86" spans="1:79" x14ac:dyDescent="0.2">
      <c r="A86" s="7"/>
      <c r="B86" s="7"/>
      <c r="C86" s="7"/>
    </row>
    <row r="87" spans="1:79" ht="32.25" customHeight="1" x14ac:dyDescent="0.2">
      <c r="A87" s="90" t="s">
        <v>36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</row>
    <row r="88" spans="1:79" x14ac:dyDescent="0.2">
      <c r="A88" s="90" t="s">
        <v>37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</row>
    <row r="89" spans="1:79" ht="15.75" customHeight="1" x14ac:dyDescent="0.2">
      <c r="A89" s="90" t="s">
        <v>38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</row>
    <row r="91" spans="1:79" ht="30.75" customHeight="1" x14ac:dyDescent="0.2">
      <c r="A91" s="91" t="s">
        <v>210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8"/>
      <c r="AO91" s="94" t="s">
        <v>209</v>
      </c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</row>
    <row r="92" spans="1:79" x14ac:dyDescent="0.2">
      <c r="W92" s="95" t="s">
        <v>39</v>
      </c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O92" s="95" t="s">
        <v>40</v>
      </c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</row>
    <row r="93" spans="1:79" ht="15.75" customHeight="1" x14ac:dyDescent="0.2">
      <c r="A93" s="52" t="s">
        <v>25</v>
      </c>
      <c r="B93" s="52"/>
      <c r="C93" s="52"/>
      <c r="D93" s="52"/>
      <c r="E93" s="52"/>
      <c r="F93" s="52"/>
    </row>
    <row r="95" spans="1:79" x14ac:dyDescent="0.2">
      <c r="A95" s="91" t="s">
        <v>211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8"/>
      <c r="AO95" s="94" t="s">
        <v>212</v>
      </c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</row>
    <row r="96" spans="1:79" x14ac:dyDescent="0.2">
      <c r="W96" s="95" t="s">
        <v>39</v>
      </c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O96" s="95" t="s">
        <v>40</v>
      </c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</row>
  </sheetData>
  <mergeCells count="321">
    <mergeCell ref="M73:Y73"/>
    <mergeCell ref="Z73:AD73"/>
    <mergeCell ref="AE73:AN73"/>
    <mergeCell ref="AO73:BC73"/>
    <mergeCell ref="BA83:BD83"/>
    <mergeCell ref="BE83:BM83"/>
    <mergeCell ref="A73:F73"/>
    <mergeCell ref="G73:L73"/>
    <mergeCell ref="A74:F74"/>
    <mergeCell ref="G74:L74"/>
    <mergeCell ref="M74:Y74"/>
    <mergeCell ref="Z74:AD74"/>
    <mergeCell ref="AE74:AN74"/>
    <mergeCell ref="AO74:BC74"/>
    <mergeCell ref="A79:BL79"/>
    <mergeCell ref="A78:BM78"/>
    <mergeCell ref="M76:Y76"/>
    <mergeCell ref="Z76:AD76"/>
    <mergeCell ref="AE76:AN76"/>
    <mergeCell ref="AO76:BC76"/>
    <mergeCell ref="A75:F75"/>
    <mergeCell ref="G75:L75"/>
    <mergeCell ref="M75:Y75"/>
    <mergeCell ref="Z75:AD75"/>
    <mergeCell ref="A84:C84"/>
    <mergeCell ref="D84:P84"/>
    <mergeCell ref="Q84:T84"/>
    <mergeCell ref="U84:X84"/>
    <mergeCell ref="Y84:AB84"/>
    <mergeCell ref="AG81:AR81"/>
    <mergeCell ref="AS81:BD81"/>
    <mergeCell ref="BE81:BM82"/>
    <mergeCell ref="U82:X82"/>
    <mergeCell ref="AK83:AN83"/>
    <mergeCell ref="Y82:AB82"/>
    <mergeCell ref="AC82:AF82"/>
    <mergeCell ref="AG82:AJ82"/>
    <mergeCell ref="AK82:AN82"/>
    <mergeCell ref="U83:X83"/>
    <mergeCell ref="AW82:AZ82"/>
    <mergeCell ref="BA82:BD82"/>
    <mergeCell ref="D83:P83"/>
    <mergeCell ref="U81:AF81"/>
    <mergeCell ref="W96:AM96"/>
    <mergeCell ref="AO96:BG96"/>
    <mergeCell ref="A88:BL88"/>
    <mergeCell ref="A89:BL89"/>
    <mergeCell ref="A93:F93"/>
    <mergeCell ref="A87:BL87"/>
    <mergeCell ref="BA84:BD84"/>
    <mergeCell ref="BE84:BM84"/>
    <mergeCell ref="A85:C85"/>
    <mergeCell ref="D85:P85"/>
    <mergeCell ref="Q85:T85"/>
    <mergeCell ref="U85:X85"/>
    <mergeCell ref="Y85:AB85"/>
    <mergeCell ref="AC85:AF85"/>
    <mergeCell ref="AO85:AR85"/>
    <mergeCell ref="AG85:AJ85"/>
    <mergeCell ref="AK85:AN85"/>
    <mergeCell ref="AC84:AF84"/>
    <mergeCell ref="AG84:AJ84"/>
    <mergeCell ref="AK84:AN84"/>
    <mergeCell ref="AO84:AR84"/>
    <mergeCell ref="AS84:AV84"/>
    <mergeCell ref="AW84:AZ84"/>
    <mergeCell ref="A95:V95"/>
    <mergeCell ref="W95:AM95"/>
    <mergeCell ref="AO95:BG95"/>
    <mergeCell ref="AO82:AR82"/>
    <mergeCell ref="AS82:AV82"/>
    <mergeCell ref="A81:C82"/>
    <mergeCell ref="D81:P82"/>
    <mergeCell ref="Q81:T82"/>
    <mergeCell ref="Q83:T83"/>
    <mergeCell ref="AO83:AR83"/>
    <mergeCell ref="AS83:AV83"/>
    <mergeCell ref="AW83:AZ83"/>
    <mergeCell ref="Y83:AB83"/>
    <mergeCell ref="AC83:AF83"/>
    <mergeCell ref="AG83:AJ83"/>
    <mergeCell ref="A83:C83"/>
    <mergeCell ref="A91:V91"/>
    <mergeCell ref="W91:AM91"/>
    <mergeCell ref="AO91:BG91"/>
    <mergeCell ref="W92:AM92"/>
    <mergeCell ref="AO92:BG92"/>
    <mergeCell ref="BE85:BM85"/>
    <mergeCell ref="AS85:AV85"/>
    <mergeCell ref="AW85:AZ85"/>
    <mergeCell ref="BA85:BD85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40:AZ40"/>
    <mergeCell ref="A41:C41"/>
    <mergeCell ref="D41:I41"/>
    <mergeCell ref="AE75:AN75"/>
    <mergeCell ref="AO75:BC75"/>
    <mergeCell ref="A76:F76"/>
    <mergeCell ref="G76:L76"/>
    <mergeCell ref="A60:F60"/>
    <mergeCell ref="G60:L60"/>
    <mergeCell ref="M60:Y60"/>
    <mergeCell ref="Z60:AD60"/>
    <mergeCell ref="AE60:AN60"/>
    <mergeCell ref="AO60:BC60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5:BL55"/>
    <mergeCell ref="A57:F57"/>
    <mergeCell ref="G57:L57"/>
    <mergeCell ref="M57:Y57"/>
    <mergeCell ref="Z57:AD57"/>
    <mergeCell ref="AE57:AN57"/>
    <mergeCell ref="AO57:BC57"/>
    <mergeCell ref="A54:BL54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1:P51"/>
    <mergeCell ref="Q51:X51"/>
    <mergeCell ref="Y51:AF51"/>
    <mergeCell ref="AG51:AN51"/>
    <mergeCell ref="AO51:AV51"/>
    <mergeCell ref="A50:P50"/>
    <mergeCell ref="Q50:X50"/>
    <mergeCell ref="Y50:AF50"/>
    <mergeCell ref="AG50:AN50"/>
    <mergeCell ref="AO50:AV50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0:L62 G66:L67 G75:L76 G70:L72">
    <cfRule type="cellIs" dxfId="80" priority="2" stopIfTrue="1" operator="equal">
      <formula>$G59</formula>
    </cfRule>
  </conditionalFormatting>
  <conditionalFormatting sqref="G63:L64 G68:L69 G73:L74">
    <cfRule type="cellIs" dxfId="79" priority="1" stopIfTrue="1" operator="equal">
      <formula>$G61</formula>
    </cfRule>
  </conditionalFormatting>
  <conditionalFormatting sqref="G65:L65">
    <cfRule type="cellIs" dxfId="78" priority="3" stopIfTrue="1" operator="equal">
      <formula>$G62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3"/>
  <sheetViews>
    <sheetView view="pageBreakPreview" topLeftCell="C1" zoomScale="85" zoomScaleNormal="85" zoomScaleSheetLayoutView="85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6" width="3" style="1" customWidth="1"/>
    <col min="67" max="67" width="9" style="1" customWidth="1"/>
    <col min="68" max="68" width="9.42578125" style="1" customWidth="1"/>
    <col min="69" max="69" width="10.5703125" style="1" customWidth="1"/>
    <col min="70" max="73" width="7.140625" style="1" customWidth="1"/>
    <col min="74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9" t="s">
        <v>26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 x14ac:dyDescent="0.2"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32.1" customHeight="1" x14ac:dyDescent="0.2">
      <c r="AO4" s="45" t="s">
        <v>220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65" x14ac:dyDescent="0.2">
      <c r="AO5" s="50" t="s">
        <v>68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4.5" customHeight="1" x14ac:dyDescent="0.2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65" ht="17.25" customHeight="1" x14ac:dyDescent="0.2"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27.75" customHeight="1" x14ac:dyDescent="0.2">
      <c r="AO8" s="45" t="s">
        <v>221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</row>
    <row r="9" spans="1:65" ht="15.95" customHeight="1" x14ac:dyDescent="0.2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25.5" customHeight="1" x14ac:dyDescent="0.2">
      <c r="AO10" s="47" t="s">
        <v>266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3" spans="1:65" ht="15.75" customHeight="1" x14ac:dyDescent="0.2">
      <c r="A13" s="48" t="s">
        <v>69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5" ht="15.75" customHeight="1" x14ac:dyDescent="0.2">
      <c r="A14" s="48" t="s">
        <v>121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5" ht="27.95" customHeight="1" x14ac:dyDescent="0.2">
      <c r="A15" s="53">
        <v>1</v>
      </c>
      <c r="B15" s="53"/>
      <c r="C15" s="54" t="s">
        <v>118</v>
      </c>
      <c r="D15" s="55"/>
      <c r="E15" s="55"/>
      <c r="F15" s="55"/>
      <c r="G15" s="55"/>
      <c r="H15" s="55"/>
      <c r="I15" s="55"/>
      <c r="J15" s="55"/>
      <c r="K15" s="55"/>
      <c r="L15" s="56" t="s">
        <v>119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5" ht="15.95" customHeight="1" x14ac:dyDescent="0.2">
      <c r="A16" s="52" t="s">
        <v>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 t="s">
        <v>3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27.95" customHeight="1" x14ac:dyDescent="0.2">
      <c r="A17" s="53" t="s">
        <v>27</v>
      </c>
      <c r="B17" s="53"/>
      <c r="C17" s="54" t="s">
        <v>124</v>
      </c>
      <c r="D17" s="55"/>
      <c r="E17" s="55"/>
      <c r="F17" s="55"/>
      <c r="G17" s="55"/>
      <c r="H17" s="55"/>
      <c r="I17" s="55"/>
      <c r="J17" s="55"/>
      <c r="K17" s="55"/>
      <c r="L17" s="56" t="s">
        <v>119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5" customHeight="1" x14ac:dyDescent="0.2">
      <c r="A18" s="52" t="s">
        <v>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 t="s">
        <v>4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79" ht="27.95" customHeight="1" x14ac:dyDescent="0.2">
      <c r="A19" s="53">
        <v>3</v>
      </c>
      <c r="B19" s="53"/>
      <c r="C19" s="54" t="s">
        <v>175</v>
      </c>
      <c r="D19" s="55"/>
      <c r="E19" s="55"/>
      <c r="F19" s="55"/>
      <c r="G19" s="55"/>
      <c r="H19" s="55"/>
      <c r="I19" s="55"/>
      <c r="J19" s="55"/>
      <c r="K19" s="55"/>
      <c r="L19" s="54" t="s">
        <v>177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 t="s">
        <v>176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t="20.100000000000001" customHeight="1" x14ac:dyDescent="0.2">
      <c r="A20" s="52" t="s">
        <v>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 t="s">
        <v>28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5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29.25" customHeight="1" x14ac:dyDescent="0.2">
      <c r="A21" s="58" t="s">
        <v>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99">
        <f>AN21+BD21</f>
        <v>68751</v>
      </c>
      <c r="V21" s="99"/>
      <c r="W21" s="99"/>
      <c r="X21" s="99"/>
      <c r="Y21" s="60" t="s">
        <v>71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99">
        <v>60246.9</v>
      </c>
      <c r="AO21" s="99"/>
      <c r="AP21" s="99"/>
      <c r="AQ21" s="99"/>
      <c r="AR21" s="60" t="s">
        <v>73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99">
        <f>6699.1+1805</f>
        <v>8504.1</v>
      </c>
      <c r="BE21" s="99"/>
      <c r="BF21" s="99"/>
      <c r="BG21" s="99"/>
      <c r="BH21" s="60" t="s">
        <v>72</v>
      </c>
      <c r="BI21" s="60"/>
      <c r="BJ21" s="60"/>
      <c r="BK21" s="60"/>
      <c r="BL21" s="60"/>
    </row>
    <row r="22" spans="1:79" ht="15.75" customHeight="1" x14ac:dyDescent="0.2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50.25" customHeight="1" x14ac:dyDescent="0.2">
      <c r="A23" s="56" t="s">
        <v>257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15.95" customHeight="1" x14ac:dyDescent="0.2">
      <c r="A24" s="60" t="s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 t="s">
        <v>174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79" ht="15.75" customHeight="1" x14ac:dyDescent="0.2">
      <c r="A25" s="60" t="s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7" spans="1:79" ht="23.25" customHeight="1" x14ac:dyDescent="0.2">
      <c r="A27" s="63" t="s">
        <v>12</v>
      </c>
      <c r="B27" s="63"/>
      <c r="C27" s="63"/>
      <c r="D27" s="63"/>
      <c r="E27" s="63"/>
      <c r="F27" s="63"/>
      <c r="G27" s="63" t="s">
        <v>11</v>
      </c>
      <c r="H27" s="63"/>
      <c r="I27" s="63"/>
      <c r="J27" s="63"/>
      <c r="K27" s="63"/>
      <c r="L27" s="63"/>
      <c r="M27" s="63" t="s">
        <v>29</v>
      </c>
      <c r="N27" s="63"/>
      <c r="O27" s="63"/>
      <c r="P27" s="63"/>
      <c r="Q27" s="63"/>
      <c r="R27" s="63"/>
      <c r="S27" s="63" t="s">
        <v>10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5.75" customHeight="1" x14ac:dyDescent="0.2">
      <c r="A28" s="66">
        <v>1</v>
      </c>
      <c r="B28" s="66"/>
      <c r="C28" s="66"/>
      <c r="D28" s="66"/>
      <c r="E28" s="66"/>
      <c r="F28" s="66"/>
      <c r="G28" s="66">
        <v>2</v>
      </c>
      <c r="H28" s="66"/>
      <c r="I28" s="66"/>
      <c r="J28" s="66"/>
      <c r="K28" s="66"/>
      <c r="L28" s="66"/>
      <c r="M28" s="66">
        <v>3</v>
      </c>
      <c r="N28" s="66"/>
      <c r="O28" s="66"/>
      <c r="P28" s="66"/>
      <c r="Q28" s="66"/>
      <c r="R28" s="66"/>
      <c r="S28" s="63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0.5" hidden="1" customHeight="1" x14ac:dyDescent="0.2">
      <c r="A29" s="25" t="s">
        <v>41</v>
      </c>
      <c r="B29" s="25"/>
      <c r="C29" s="25"/>
      <c r="D29" s="25"/>
      <c r="E29" s="25"/>
      <c r="F29" s="25"/>
      <c r="G29" s="25" t="s">
        <v>42</v>
      </c>
      <c r="H29" s="25"/>
      <c r="I29" s="25"/>
      <c r="J29" s="25"/>
      <c r="K29" s="25"/>
      <c r="L29" s="25"/>
      <c r="M29" s="25" t="s">
        <v>43</v>
      </c>
      <c r="N29" s="25"/>
      <c r="O29" s="25"/>
      <c r="P29" s="25"/>
      <c r="Q29" s="25"/>
      <c r="R29" s="25"/>
      <c r="S29" s="67" t="s">
        <v>44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CA29" s="1" t="s">
        <v>49</v>
      </c>
    </row>
    <row r="30" spans="1:79" x14ac:dyDescent="0.2">
      <c r="A30" s="25"/>
      <c r="B30" s="25"/>
      <c r="C30" s="25"/>
      <c r="D30" s="25"/>
      <c r="E30" s="25"/>
      <c r="F30" s="25"/>
      <c r="G30" s="26"/>
      <c r="H30" s="27"/>
      <c r="I30" s="27"/>
      <c r="J30" s="27"/>
      <c r="K30" s="27"/>
      <c r="L30" s="28"/>
      <c r="M30" s="32"/>
      <c r="N30" s="32"/>
      <c r="O30" s="32"/>
      <c r="P30" s="32"/>
      <c r="Q30" s="32"/>
      <c r="R30" s="32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5" customHeight="1" x14ac:dyDescent="0.2">
      <c r="A33" s="65" t="s">
        <v>120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66" t="s">
        <v>12</v>
      </c>
      <c r="B35" s="66"/>
      <c r="C35" s="66"/>
      <c r="D35" s="66" t="s">
        <v>11</v>
      </c>
      <c r="E35" s="66"/>
      <c r="F35" s="66"/>
      <c r="G35" s="66"/>
      <c r="H35" s="66"/>
      <c r="I35" s="66"/>
      <c r="J35" s="66" t="s">
        <v>29</v>
      </c>
      <c r="K35" s="66"/>
      <c r="L35" s="66"/>
      <c r="M35" s="66"/>
      <c r="N35" s="66"/>
      <c r="O35" s="66"/>
      <c r="P35" s="66" t="s">
        <v>14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 t="s">
        <v>17</v>
      </c>
      <c r="AD35" s="66"/>
      <c r="AE35" s="66"/>
      <c r="AF35" s="66"/>
      <c r="AG35" s="66"/>
      <c r="AH35" s="66"/>
      <c r="AI35" s="66"/>
      <c r="AJ35" s="66"/>
      <c r="AK35" s="66" t="s">
        <v>16</v>
      </c>
      <c r="AL35" s="66"/>
      <c r="AM35" s="66"/>
      <c r="AN35" s="66"/>
      <c r="AO35" s="66"/>
      <c r="AP35" s="66"/>
      <c r="AQ35" s="66"/>
      <c r="AR35" s="66"/>
      <c r="AS35" s="66" t="s">
        <v>15</v>
      </c>
      <c r="AT35" s="66"/>
      <c r="AU35" s="66"/>
      <c r="AV35" s="66"/>
      <c r="AW35" s="66"/>
      <c r="AX35" s="66"/>
      <c r="AY35" s="66"/>
      <c r="AZ35" s="66"/>
    </row>
    <row r="36" spans="1:79" ht="29.1" customHeight="1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</row>
    <row r="37" spans="1:79" ht="15.95" customHeight="1" x14ac:dyDescent="0.2">
      <c r="A37" s="66">
        <v>1</v>
      </c>
      <c r="B37" s="66"/>
      <c r="C37" s="66"/>
      <c r="D37" s="66">
        <v>2</v>
      </c>
      <c r="E37" s="66"/>
      <c r="F37" s="66"/>
      <c r="G37" s="66"/>
      <c r="H37" s="66"/>
      <c r="I37" s="66"/>
      <c r="J37" s="66">
        <v>3</v>
      </c>
      <c r="K37" s="66"/>
      <c r="L37" s="66"/>
      <c r="M37" s="66"/>
      <c r="N37" s="66"/>
      <c r="O37" s="66"/>
      <c r="P37" s="66">
        <v>4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>
        <v>5</v>
      </c>
      <c r="AD37" s="66"/>
      <c r="AE37" s="66"/>
      <c r="AF37" s="66"/>
      <c r="AG37" s="66"/>
      <c r="AH37" s="66"/>
      <c r="AI37" s="66"/>
      <c r="AJ37" s="66"/>
      <c r="AK37" s="66">
        <v>6</v>
      </c>
      <c r="AL37" s="66"/>
      <c r="AM37" s="66"/>
      <c r="AN37" s="66"/>
      <c r="AO37" s="66"/>
      <c r="AP37" s="66"/>
      <c r="AQ37" s="66"/>
      <c r="AR37" s="66"/>
      <c r="AS37" s="66">
        <v>7</v>
      </c>
      <c r="AT37" s="66"/>
      <c r="AU37" s="66"/>
      <c r="AV37" s="66"/>
      <c r="AW37" s="66"/>
      <c r="AX37" s="66"/>
      <c r="AY37" s="66"/>
      <c r="AZ37" s="66"/>
    </row>
    <row r="38" spans="1:79" s="6" customFormat="1" ht="6.75" hidden="1" customHeight="1" x14ac:dyDescent="0.2">
      <c r="A38" s="25" t="s">
        <v>41</v>
      </c>
      <c r="B38" s="25"/>
      <c r="C38" s="25"/>
      <c r="D38" s="25" t="s">
        <v>42</v>
      </c>
      <c r="E38" s="25"/>
      <c r="F38" s="25"/>
      <c r="G38" s="25"/>
      <c r="H38" s="25"/>
      <c r="I38" s="25"/>
      <c r="J38" s="25" t="s">
        <v>43</v>
      </c>
      <c r="K38" s="25"/>
      <c r="L38" s="25"/>
      <c r="M38" s="25"/>
      <c r="N38" s="25"/>
      <c r="O38" s="25"/>
      <c r="P38" s="67" t="s">
        <v>44</v>
      </c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33" t="s">
        <v>45</v>
      </c>
      <c r="AD38" s="33"/>
      <c r="AE38" s="33"/>
      <c r="AF38" s="33"/>
      <c r="AG38" s="33"/>
      <c r="AH38" s="33"/>
      <c r="AI38" s="33"/>
      <c r="AJ38" s="33"/>
      <c r="AK38" s="33" t="s">
        <v>46</v>
      </c>
      <c r="AL38" s="33"/>
      <c r="AM38" s="33"/>
      <c r="AN38" s="33"/>
      <c r="AO38" s="33"/>
      <c r="AP38" s="33"/>
      <c r="AQ38" s="33"/>
      <c r="AR38" s="33"/>
      <c r="AS38" s="69" t="s">
        <v>47</v>
      </c>
      <c r="AT38" s="33"/>
      <c r="AU38" s="33"/>
      <c r="AV38" s="33"/>
      <c r="AW38" s="33"/>
      <c r="AX38" s="33"/>
      <c r="AY38" s="33"/>
      <c r="AZ38" s="33"/>
      <c r="CA38" s="6" t="s">
        <v>51</v>
      </c>
    </row>
    <row r="39" spans="1:79" s="6" customFormat="1" ht="25.5" customHeight="1" x14ac:dyDescent="0.2">
      <c r="A39" s="34">
        <v>1</v>
      </c>
      <c r="B39" s="34"/>
      <c r="C39" s="34"/>
      <c r="D39" s="35">
        <v>1412180</v>
      </c>
      <c r="E39" s="36"/>
      <c r="F39" s="36"/>
      <c r="G39" s="36"/>
      <c r="H39" s="36"/>
      <c r="I39" s="37"/>
      <c r="J39" s="41">
        <v>726</v>
      </c>
      <c r="K39" s="41"/>
      <c r="L39" s="41"/>
      <c r="M39" s="41"/>
      <c r="N39" s="41"/>
      <c r="O39" s="41"/>
      <c r="P39" s="38" t="s">
        <v>162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  <c r="AC39" s="70">
        <f>AC40</f>
        <v>60246.9</v>
      </c>
      <c r="AD39" s="70"/>
      <c r="AE39" s="70"/>
      <c r="AF39" s="70"/>
      <c r="AG39" s="70"/>
      <c r="AH39" s="70"/>
      <c r="AI39" s="70"/>
      <c r="AJ39" s="70"/>
      <c r="AK39" s="70">
        <f>AK40</f>
        <v>8504.1</v>
      </c>
      <c r="AL39" s="70"/>
      <c r="AM39" s="70"/>
      <c r="AN39" s="70"/>
      <c r="AO39" s="70"/>
      <c r="AP39" s="70"/>
      <c r="AQ39" s="70"/>
      <c r="AR39" s="70"/>
      <c r="AS39" s="70">
        <f>AC39+AK39</f>
        <v>68751</v>
      </c>
      <c r="AT39" s="70"/>
      <c r="AU39" s="70"/>
      <c r="AV39" s="70"/>
      <c r="AW39" s="70"/>
      <c r="AX39" s="70"/>
      <c r="AY39" s="70"/>
      <c r="AZ39" s="70"/>
      <c r="CA39" s="6" t="s">
        <v>52</v>
      </c>
    </row>
    <row r="40" spans="1:79" ht="38.25" customHeight="1" x14ac:dyDescent="0.2">
      <c r="A40" s="25"/>
      <c r="B40" s="25"/>
      <c r="C40" s="25"/>
      <c r="D40" s="26"/>
      <c r="E40" s="27"/>
      <c r="F40" s="27"/>
      <c r="G40" s="27"/>
      <c r="H40" s="27"/>
      <c r="I40" s="28"/>
      <c r="J40" s="32" t="s">
        <v>76</v>
      </c>
      <c r="K40" s="32"/>
      <c r="L40" s="32"/>
      <c r="M40" s="32"/>
      <c r="N40" s="32"/>
      <c r="O40" s="32"/>
      <c r="P40" s="29" t="s">
        <v>163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68">
        <f>AN21</f>
        <v>60246.9</v>
      </c>
      <c r="AD40" s="68"/>
      <c r="AE40" s="68"/>
      <c r="AF40" s="68"/>
      <c r="AG40" s="68"/>
      <c r="AH40" s="68"/>
      <c r="AI40" s="68"/>
      <c r="AJ40" s="68"/>
      <c r="AK40" s="68">
        <f>BD21</f>
        <v>8504.1</v>
      </c>
      <c r="AL40" s="68"/>
      <c r="AM40" s="68"/>
      <c r="AN40" s="68"/>
      <c r="AO40" s="68"/>
      <c r="AP40" s="68"/>
      <c r="AQ40" s="68"/>
      <c r="AR40" s="68"/>
      <c r="AS40" s="68">
        <f>AC40+AK40</f>
        <v>68751</v>
      </c>
      <c r="AT40" s="68"/>
      <c r="AU40" s="68"/>
      <c r="AV40" s="68"/>
      <c r="AW40" s="68"/>
      <c r="AX40" s="68"/>
      <c r="AY40" s="68"/>
      <c r="AZ40" s="68"/>
    </row>
    <row r="41" spans="1:79" s="6" customFormat="1" x14ac:dyDescent="0.2">
      <c r="A41" s="34"/>
      <c r="B41" s="34"/>
      <c r="C41" s="34"/>
      <c r="D41" s="71" t="s">
        <v>76</v>
      </c>
      <c r="E41" s="72"/>
      <c r="F41" s="72"/>
      <c r="G41" s="72"/>
      <c r="H41" s="72"/>
      <c r="I41" s="73"/>
      <c r="J41" s="41" t="s">
        <v>76</v>
      </c>
      <c r="K41" s="41"/>
      <c r="L41" s="41"/>
      <c r="M41" s="41"/>
      <c r="N41" s="41"/>
      <c r="O41" s="41"/>
      <c r="P41" s="38" t="s">
        <v>78</v>
      </c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40"/>
      <c r="AC41" s="70">
        <f>AC40</f>
        <v>60246.9</v>
      </c>
      <c r="AD41" s="70"/>
      <c r="AE41" s="70"/>
      <c r="AF41" s="70"/>
      <c r="AG41" s="70"/>
      <c r="AH41" s="70"/>
      <c r="AI41" s="70"/>
      <c r="AJ41" s="70"/>
      <c r="AK41" s="70">
        <f>AK40</f>
        <v>8504.1</v>
      </c>
      <c r="AL41" s="70"/>
      <c r="AM41" s="70"/>
      <c r="AN41" s="70"/>
      <c r="AO41" s="70"/>
      <c r="AP41" s="70"/>
      <c r="AQ41" s="70"/>
      <c r="AR41" s="70"/>
      <c r="AS41" s="70">
        <f>AC41+AK41</f>
        <v>68751</v>
      </c>
      <c r="AT41" s="70"/>
      <c r="AU41" s="70"/>
      <c r="AV41" s="70"/>
      <c r="AW41" s="70"/>
      <c r="AX41" s="70"/>
      <c r="AY41" s="70"/>
      <c r="AZ41" s="70"/>
    </row>
    <row r="43" spans="1:79" ht="15.75" customHeight="1" x14ac:dyDescent="0.2">
      <c r="A43" s="44" t="s">
        <v>31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</row>
    <row r="44" spans="1:79" ht="15" customHeight="1" x14ac:dyDescent="0.2">
      <c r="A44" s="65" t="s">
        <v>120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66" t="s">
        <v>30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 t="s">
        <v>11</v>
      </c>
      <c r="R46" s="66"/>
      <c r="S46" s="66"/>
      <c r="T46" s="66"/>
      <c r="U46" s="66"/>
      <c r="V46" s="66"/>
      <c r="W46" s="66"/>
      <c r="X46" s="66"/>
      <c r="Y46" s="66" t="s">
        <v>17</v>
      </c>
      <c r="Z46" s="66"/>
      <c r="AA46" s="66"/>
      <c r="AB46" s="66"/>
      <c r="AC46" s="66"/>
      <c r="AD46" s="66"/>
      <c r="AE46" s="66"/>
      <c r="AF46" s="66"/>
      <c r="AG46" s="66" t="s">
        <v>16</v>
      </c>
      <c r="AH46" s="66"/>
      <c r="AI46" s="66"/>
      <c r="AJ46" s="66"/>
      <c r="AK46" s="66"/>
      <c r="AL46" s="66"/>
      <c r="AM46" s="66"/>
      <c r="AN46" s="66"/>
      <c r="AO46" s="66" t="s">
        <v>15</v>
      </c>
      <c r="AP46" s="66"/>
      <c r="AQ46" s="66"/>
      <c r="AR46" s="66"/>
      <c r="AS46" s="66"/>
      <c r="AT46" s="66"/>
      <c r="AU46" s="66"/>
      <c r="AV46" s="66"/>
    </row>
    <row r="47" spans="1:79" ht="29.1" customHeight="1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</row>
    <row r="48" spans="1:79" ht="15.95" customHeight="1" x14ac:dyDescent="0.2">
      <c r="A48" s="66">
        <v>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>
        <v>2</v>
      </c>
      <c r="R48" s="66"/>
      <c r="S48" s="66"/>
      <c r="T48" s="66"/>
      <c r="U48" s="66"/>
      <c r="V48" s="66"/>
      <c r="W48" s="66"/>
      <c r="X48" s="66"/>
      <c r="Y48" s="66">
        <v>3</v>
      </c>
      <c r="Z48" s="66"/>
      <c r="AA48" s="66"/>
      <c r="AB48" s="66"/>
      <c r="AC48" s="66"/>
      <c r="AD48" s="66"/>
      <c r="AE48" s="66"/>
      <c r="AF48" s="66"/>
      <c r="AG48" s="66">
        <v>4</v>
      </c>
      <c r="AH48" s="66"/>
      <c r="AI48" s="66"/>
      <c r="AJ48" s="66"/>
      <c r="AK48" s="66"/>
      <c r="AL48" s="66"/>
      <c r="AM48" s="66"/>
      <c r="AN48" s="66"/>
      <c r="AO48" s="66">
        <v>5</v>
      </c>
      <c r="AP48" s="66"/>
      <c r="AQ48" s="66"/>
      <c r="AR48" s="66"/>
      <c r="AS48" s="66"/>
      <c r="AT48" s="66"/>
      <c r="AU48" s="66"/>
      <c r="AV48" s="66"/>
    </row>
    <row r="49" spans="1:79" ht="12.75" hidden="1" customHeight="1" x14ac:dyDescent="0.2">
      <c r="A49" s="67" t="s">
        <v>44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25" t="s">
        <v>42</v>
      </c>
      <c r="R49" s="25"/>
      <c r="S49" s="25"/>
      <c r="T49" s="25"/>
      <c r="U49" s="25"/>
      <c r="V49" s="25"/>
      <c r="W49" s="25"/>
      <c r="X49" s="25"/>
      <c r="Y49" s="33" t="s">
        <v>45</v>
      </c>
      <c r="Z49" s="33"/>
      <c r="AA49" s="33"/>
      <c r="AB49" s="33"/>
      <c r="AC49" s="33"/>
      <c r="AD49" s="33"/>
      <c r="AE49" s="33"/>
      <c r="AF49" s="33"/>
      <c r="AG49" s="33" t="s">
        <v>46</v>
      </c>
      <c r="AH49" s="33"/>
      <c r="AI49" s="33"/>
      <c r="AJ49" s="33"/>
      <c r="AK49" s="33"/>
      <c r="AL49" s="33"/>
      <c r="AM49" s="33"/>
      <c r="AN49" s="33"/>
      <c r="AO49" s="33" t="s">
        <v>47</v>
      </c>
      <c r="AP49" s="33"/>
      <c r="AQ49" s="33"/>
      <c r="AR49" s="33"/>
      <c r="AS49" s="33"/>
      <c r="AT49" s="33"/>
      <c r="AU49" s="33"/>
      <c r="AV49" s="33"/>
      <c r="CA49" s="1" t="s">
        <v>53</v>
      </c>
    </row>
    <row r="50" spans="1:79" ht="12.75" customHeight="1" x14ac:dyDescent="0.2">
      <c r="A50" s="29" t="s">
        <v>80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  <c r="Q50" s="26">
        <v>1412180</v>
      </c>
      <c r="R50" s="27"/>
      <c r="S50" s="27"/>
      <c r="T50" s="27"/>
      <c r="U50" s="27"/>
      <c r="V50" s="27"/>
      <c r="W50" s="27"/>
      <c r="X50" s="28"/>
      <c r="Y50" s="33">
        <v>4547</v>
      </c>
      <c r="Z50" s="33"/>
      <c r="AA50" s="33"/>
      <c r="AB50" s="33"/>
      <c r="AC50" s="33"/>
      <c r="AD50" s="33"/>
      <c r="AE50" s="33"/>
      <c r="AF50" s="33"/>
      <c r="AG50" s="33">
        <v>5634</v>
      </c>
      <c r="AH50" s="33"/>
      <c r="AI50" s="33"/>
      <c r="AJ50" s="33"/>
      <c r="AK50" s="33"/>
      <c r="AL50" s="33"/>
      <c r="AM50" s="33"/>
      <c r="AN50" s="33"/>
      <c r="AO50" s="33">
        <f>Y50+AG50</f>
        <v>10181</v>
      </c>
      <c r="AP50" s="33"/>
      <c r="AQ50" s="33"/>
      <c r="AR50" s="33"/>
      <c r="AS50" s="33"/>
      <c r="AT50" s="33"/>
      <c r="AU50" s="33"/>
      <c r="AV50" s="33"/>
      <c r="CA50" s="1" t="s">
        <v>54</v>
      </c>
    </row>
    <row r="51" spans="1:79" ht="12.75" customHeight="1" x14ac:dyDescent="0.2">
      <c r="A51" s="29" t="s">
        <v>82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1"/>
      <c r="Q51" s="26">
        <v>1412180</v>
      </c>
      <c r="R51" s="27"/>
      <c r="S51" s="27"/>
      <c r="T51" s="27"/>
      <c r="U51" s="27"/>
      <c r="V51" s="27"/>
      <c r="W51" s="27"/>
      <c r="X51" s="28"/>
      <c r="Y51" s="33">
        <v>1101</v>
      </c>
      <c r="Z51" s="33"/>
      <c r="AA51" s="33"/>
      <c r="AB51" s="33"/>
      <c r="AC51" s="33"/>
      <c r="AD51" s="33"/>
      <c r="AE51" s="33"/>
      <c r="AF51" s="33"/>
      <c r="AG51" s="33">
        <v>0</v>
      </c>
      <c r="AH51" s="33"/>
      <c r="AI51" s="33"/>
      <c r="AJ51" s="33"/>
      <c r="AK51" s="33"/>
      <c r="AL51" s="33"/>
      <c r="AM51" s="33"/>
      <c r="AN51" s="33"/>
      <c r="AO51" s="33">
        <f>Y51+AG51</f>
        <v>1101</v>
      </c>
      <c r="AP51" s="33"/>
      <c r="AQ51" s="33"/>
      <c r="AR51" s="33"/>
      <c r="AS51" s="33"/>
      <c r="AT51" s="33"/>
      <c r="AU51" s="33"/>
      <c r="AV51" s="33"/>
    </row>
    <row r="52" spans="1:79" s="6" customFormat="1" ht="12.75" customHeight="1" x14ac:dyDescent="0.2">
      <c r="A52" s="38" t="s">
        <v>78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0"/>
      <c r="Q52" s="71" t="s">
        <v>76</v>
      </c>
      <c r="R52" s="72"/>
      <c r="S52" s="72"/>
      <c r="T52" s="72"/>
      <c r="U52" s="72"/>
      <c r="V52" s="72"/>
      <c r="W52" s="72"/>
      <c r="X52" s="73"/>
      <c r="Y52" s="42">
        <f>Y51+Y50</f>
        <v>5648</v>
      </c>
      <c r="Z52" s="42"/>
      <c r="AA52" s="42"/>
      <c r="AB52" s="42"/>
      <c r="AC52" s="42"/>
      <c r="AD52" s="42"/>
      <c r="AE52" s="42"/>
      <c r="AF52" s="42"/>
      <c r="AG52" s="42">
        <f>AG51+AG50</f>
        <v>5634</v>
      </c>
      <c r="AH52" s="42"/>
      <c r="AI52" s="42"/>
      <c r="AJ52" s="42"/>
      <c r="AK52" s="42"/>
      <c r="AL52" s="42"/>
      <c r="AM52" s="42"/>
      <c r="AN52" s="42"/>
      <c r="AO52" s="42">
        <f>Y52+AG52</f>
        <v>11282</v>
      </c>
      <c r="AP52" s="42"/>
      <c r="AQ52" s="42"/>
      <c r="AR52" s="42"/>
      <c r="AS52" s="42"/>
      <c r="AT52" s="42"/>
      <c r="AU52" s="42"/>
      <c r="AV52" s="42"/>
    </row>
    <row r="55" spans="1:79" ht="15.75" customHeight="1" x14ac:dyDescent="0.2">
      <c r="A55" s="60" t="s">
        <v>18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</row>
    <row r="56" spans="1:79" ht="3.75" customHeight="1" x14ac:dyDescent="0.2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</row>
    <row r="57" spans="1:79" ht="9.75" customHeight="1" x14ac:dyDescent="0.2"/>
    <row r="58" spans="1:79" ht="30" customHeight="1" x14ac:dyDescent="0.2">
      <c r="A58" s="66" t="s">
        <v>12</v>
      </c>
      <c r="B58" s="66"/>
      <c r="C58" s="66"/>
      <c r="D58" s="66"/>
      <c r="E58" s="66"/>
      <c r="F58" s="66"/>
      <c r="G58" s="74" t="s">
        <v>11</v>
      </c>
      <c r="H58" s="75"/>
      <c r="I58" s="75"/>
      <c r="J58" s="75"/>
      <c r="K58" s="75"/>
      <c r="L58" s="76"/>
      <c r="M58" s="66" t="s">
        <v>33</v>
      </c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 t="s">
        <v>20</v>
      </c>
      <c r="AA58" s="66"/>
      <c r="AB58" s="66"/>
      <c r="AC58" s="66"/>
      <c r="AD58" s="66"/>
      <c r="AE58" s="66" t="s">
        <v>19</v>
      </c>
      <c r="AF58" s="66"/>
      <c r="AG58" s="66"/>
      <c r="AH58" s="66"/>
      <c r="AI58" s="66"/>
      <c r="AJ58" s="66"/>
      <c r="AK58" s="66"/>
      <c r="AL58" s="66"/>
      <c r="AM58" s="66"/>
      <c r="AN58" s="66"/>
      <c r="AO58" s="66" t="s">
        <v>32</v>
      </c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</row>
    <row r="59" spans="1:79" ht="15.75" customHeight="1" x14ac:dyDescent="0.2">
      <c r="A59" s="66">
        <v>1</v>
      </c>
      <c r="B59" s="66"/>
      <c r="C59" s="66"/>
      <c r="D59" s="66"/>
      <c r="E59" s="66"/>
      <c r="F59" s="66"/>
      <c r="G59" s="74">
        <v>2</v>
      </c>
      <c r="H59" s="75"/>
      <c r="I59" s="75"/>
      <c r="J59" s="75"/>
      <c r="K59" s="75"/>
      <c r="L59" s="76"/>
      <c r="M59" s="66">
        <v>3</v>
      </c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>
        <v>4</v>
      </c>
      <c r="AA59" s="66"/>
      <c r="AB59" s="66"/>
      <c r="AC59" s="66"/>
      <c r="AD59" s="66"/>
      <c r="AE59" s="66">
        <v>5</v>
      </c>
      <c r="AF59" s="66"/>
      <c r="AG59" s="66"/>
      <c r="AH59" s="66"/>
      <c r="AI59" s="66"/>
      <c r="AJ59" s="66"/>
      <c r="AK59" s="66"/>
      <c r="AL59" s="66"/>
      <c r="AM59" s="66"/>
      <c r="AN59" s="66"/>
      <c r="AO59" s="66">
        <v>6</v>
      </c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</row>
    <row r="60" spans="1:79" ht="13.5" hidden="1" customHeight="1" x14ac:dyDescent="0.2">
      <c r="A60" s="25"/>
      <c r="B60" s="25"/>
      <c r="C60" s="25"/>
      <c r="D60" s="25"/>
      <c r="E60" s="25"/>
      <c r="F60" s="25"/>
      <c r="G60" s="83" t="s">
        <v>42</v>
      </c>
      <c r="H60" s="84"/>
      <c r="I60" s="84"/>
      <c r="J60" s="84"/>
      <c r="K60" s="84"/>
      <c r="L60" s="85"/>
      <c r="M60" s="67" t="s">
        <v>44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25" t="s">
        <v>59</v>
      </c>
      <c r="AA60" s="25"/>
      <c r="AB60" s="25"/>
      <c r="AC60" s="25"/>
      <c r="AD60" s="25"/>
      <c r="AE60" s="67" t="s">
        <v>60</v>
      </c>
      <c r="AF60" s="67"/>
      <c r="AG60" s="67"/>
      <c r="AH60" s="67"/>
      <c r="AI60" s="67"/>
      <c r="AJ60" s="67"/>
      <c r="AK60" s="67"/>
      <c r="AL60" s="67"/>
      <c r="AM60" s="67"/>
      <c r="AN60" s="67"/>
      <c r="AO60" s="33" t="s">
        <v>70</v>
      </c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CA60" s="1" t="s">
        <v>55</v>
      </c>
    </row>
    <row r="61" spans="1:79" s="6" customFormat="1" ht="25.5" customHeight="1" x14ac:dyDescent="0.2">
      <c r="A61" s="34"/>
      <c r="B61" s="34"/>
      <c r="C61" s="34"/>
      <c r="D61" s="34"/>
      <c r="E61" s="34"/>
      <c r="F61" s="34"/>
      <c r="G61" s="35">
        <v>1412180</v>
      </c>
      <c r="H61" s="36"/>
      <c r="I61" s="36"/>
      <c r="J61" s="36"/>
      <c r="K61" s="36"/>
      <c r="L61" s="37"/>
      <c r="M61" s="38" t="s">
        <v>162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41" t="s">
        <v>76</v>
      </c>
      <c r="AA61" s="41"/>
      <c r="AB61" s="41"/>
      <c r="AC61" s="41"/>
      <c r="AD61" s="41"/>
      <c r="AE61" s="89" t="s">
        <v>76</v>
      </c>
      <c r="AF61" s="89"/>
      <c r="AG61" s="89"/>
      <c r="AH61" s="89"/>
      <c r="AI61" s="89"/>
      <c r="AJ61" s="89"/>
      <c r="AK61" s="89"/>
      <c r="AL61" s="89"/>
      <c r="AM61" s="89"/>
      <c r="AN61" s="89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CA61" s="6" t="s">
        <v>56</v>
      </c>
    </row>
    <row r="62" spans="1:79" s="6" customFormat="1" ht="38.25" customHeight="1" x14ac:dyDescent="0.2">
      <c r="A62" s="34"/>
      <c r="B62" s="34"/>
      <c r="C62" s="34"/>
      <c r="D62" s="34"/>
      <c r="E62" s="34"/>
      <c r="F62" s="34"/>
      <c r="G62" s="35">
        <v>1412180</v>
      </c>
      <c r="H62" s="36"/>
      <c r="I62" s="36"/>
      <c r="J62" s="36"/>
      <c r="K62" s="36"/>
      <c r="L62" s="37"/>
      <c r="M62" s="38" t="s">
        <v>163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41" t="s">
        <v>76</v>
      </c>
      <c r="AA62" s="41"/>
      <c r="AB62" s="41"/>
      <c r="AC62" s="41"/>
      <c r="AD62" s="41"/>
      <c r="AE62" s="89" t="s">
        <v>76</v>
      </c>
      <c r="AF62" s="89"/>
      <c r="AG62" s="89"/>
      <c r="AH62" s="89"/>
      <c r="AI62" s="89"/>
      <c r="AJ62" s="89"/>
      <c r="AK62" s="89"/>
      <c r="AL62" s="89"/>
      <c r="AM62" s="89"/>
      <c r="AN62" s="89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79" s="6" customFormat="1" x14ac:dyDescent="0.2">
      <c r="A63" s="34"/>
      <c r="B63" s="34"/>
      <c r="C63" s="34"/>
      <c r="D63" s="34"/>
      <c r="E63" s="34"/>
      <c r="F63" s="34"/>
      <c r="G63" s="35">
        <v>1412180</v>
      </c>
      <c r="H63" s="36"/>
      <c r="I63" s="36"/>
      <c r="J63" s="36"/>
      <c r="K63" s="36"/>
      <c r="L63" s="37"/>
      <c r="M63" s="38" t="s">
        <v>83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41" t="s">
        <v>76</v>
      </c>
      <c r="AA63" s="41"/>
      <c r="AB63" s="41"/>
      <c r="AC63" s="41"/>
      <c r="AD63" s="41"/>
      <c r="AE63" s="89" t="s">
        <v>76</v>
      </c>
      <c r="AF63" s="89"/>
      <c r="AG63" s="89"/>
      <c r="AH63" s="89"/>
      <c r="AI63" s="89"/>
      <c r="AJ63" s="89"/>
      <c r="AK63" s="89"/>
      <c r="AL63" s="89"/>
      <c r="AM63" s="89"/>
      <c r="AN63" s="89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O63" s="6">
        <v>3110</v>
      </c>
      <c r="BP63" s="6">
        <v>3132</v>
      </c>
    </row>
    <row r="64" spans="1:79" ht="38.25" customHeight="1" x14ac:dyDescent="0.2">
      <c r="A64" s="25"/>
      <c r="B64" s="25"/>
      <c r="C64" s="25"/>
      <c r="D64" s="25"/>
      <c r="E64" s="25"/>
      <c r="F64" s="25"/>
      <c r="G64" s="26">
        <v>1412180</v>
      </c>
      <c r="H64" s="27"/>
      <c r="I64" s="27"/>
      <c r="J64" s="27"/>
      <c r="K64" s="27"/>
      <c r="L64" s="28"/>
      <c r="M64" s="29" t="s">
        <v>152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85</v>
      </c>
      <c r="AA64" s="32"/>
      <c r="AB64" s="32"/>
      <c r="AC64" s="32"/>
      <c r="AD64" s="32"/>
      <c r="AE64" s="29" t="s">
        <v>88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33">
        <v>3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O64" s="24">
        <f>AO67</f>
        <v>2669</v>
      </c>
      <c r="BP64" s="24">
        <f>AO68</f>
        <v>2965</v>
      </c>
      <c r="BQ64" s="24">
        <f>BP64+BO64</f>
        <v>5634</v>
      </c>
    </row>
    <row r="65" spans="1:55" ht="12.75" customHeight="1" x14ac:dyDescent="0.2">
      <c r="A65" s="25"/>
      <c r="B65" s="25"/>
      <c r="C65" s="25"/>
      <c r="D65" s="25"/>
      <c r="E65" s="25"/>
      <c r="F65" s="25"/>
      <c r="G65" s="26">
        <v>1412180</v>
      </c>
      <c r="H65" s="27"/>
      <c r="I65" s="27"/>
      <c r="J65" s="27"/>
      <c r="K65" s="27"/>
      <c r="L65" s="28"/>
      <c r="M65" s="29" t="s">
        <v>164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85</v>
      </c>
      <c r="AA65" s="32"/>
      <c r="AB65" s="32"/>
      <c r="AC65" s="32"/>
      <c r="AD65" s="32"/>
      <c r="AE65" s="29" t="s">
        <v>86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33">
        <v>896.5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55" ht="25.5" customHeight="1" x14ac:dyDescent="0.2">
      <c r="A66" s="25"/>
      <c r="B66" s="25"/>
      <c r="C66" s="25"/>
      <c r="D66" s="25"/>
      <c r="E66" s="25"/>
      <c r="F66" s="25"/>
      <c r="G66" s="26">
        <v>1412180</v>
      </c>
      <c r="H66" s="27"/>
      <c r="I66" s="27"/>
      <c r="J66" s="27"/>
      <c r="K66" s="27"/>
      <c r="L66" s="28"/>
      <c r="M66" s="29" t="s">
        <v>165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85</v>
      </c>
      <c r="AA66" s="32"/>
      <c r="AB66" s="32"/>
      <c r="AC66" s="32"/>
      <c r="AD66" s="32"/>
      <c r="AE66" s="29" t="s">
        <v>86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33">
        <v>129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55" s="6" customFormat="1" ht="12.75" customHeight="1" x14ac:dyDescent="0.2">
      <c r="A67" s="25"/>
      <c r="B67" s="25"/>
      <c r="C67" s="25"/>
      <c r="D67" s="25"/>
      <c r="E67" s="25"/>
      <c r="F67" s="25"/>
      <c r="G67" s="26">
        <v>1412140</v>
      </c>
      <c r="H67" s="27"/>
      <c r="I67" s="27"/>
      <c r="J67" s="27"/>
      <c r="K67" s="27"/>
      <c r="L67" s="28"/>
      <c r="M67" s="29" t="s">
        <v>218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190</v>
      </c>
      <c r="AA67" s="32"/>
      <c r="AB67" s="32"/>
      <c r="AC67" s="32"/>
      <c r="AD67" s="32"/>
      <c r="AE67" s="29" t="s">
        <v>217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3">
        <v>2669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55" s="6" customFormat="1" ht="26.25" customHeight="1" x14ac:dyDescent="0.2">
      <c r="A68" s="25"/>
      <c r="B68" s="25"/>
      <c r="C68" s="25"/>
      <c r="D68" s="25"/>
      <c r="E68" s="25"/>
      <c r="F68" s="25"/>
      <c r="G68" s="26">
        <v>1412140</v>
      </c>
      <c r="H68" s="27"/>
      <c r="I68" s="27"/>
      <c r="J68" s="27"/>
      <c r="K68" s="27"/>
      <c r="L68" s="28"/>
      <c r="M68" s="29" t="s">
        <v>240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190</v>
      </c>
      <c r="AA68" s="32"/>
      <c r="AB68" s="32"/>
      <c r="AC68" s="32"/>
      <c r="AD68" s="32"/>
      <c r="AE68" s="29" t="s">
        <v>217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33">
        <f>1160+1805</f>
        <v>2965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55" s="6" customFormat="1" x14ac:dyDescent="0.2">
      <c r="A69" s="34"/>
      <c r="B69" s="34"/>
      <c r="C69" s="34"/>
      <c r="D69" s="34"/>
      <c r="E69" s="34"/>
      <c r="F69" s="34"/>
      <c r="G69" s="35">
        <v>1412180</v>
      </c>
      <c r="H69" s="36"/>
      <c r="I69" s="36"/>
      <c r="J69" s="36"/>
      <c r="K69" s="36"/>
      <c r="L69" s="37"/>
      <c r="M69" s="38" t="s">
        <v>91</v>
      </c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40"/>
      <c r="Z69" s="41" t="s">
        <v>76</v>
      </c>
      <c r="AA69" s="41"/>
      <c r="AB69" s="41"/>
      <c r="AC69" s="41"/>
      <c r="AD69" s="41"/>
      <c r="AE69" s="38" t="s">
        <v>76</v>
      </c>
      <c r="AF69" s="39"/>
      <c r="AG69" s="39"/>
      <c r="AH69" s="39"/>
      <c r="AI69" s="39"/>
      <c r="AJ69" s="39"/>
      <c r="AK69" s="39"/>
      <c r="AL69" s="39"/>
      <c r="AM69" s="39"/>
      <c r="AN69" s="40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</row>
    <row r="70" spans="1:55" ht="12.75" customHeight="1" x14ac:dyDescent="0.2">
      <c r="A70" s="25"/>
      <c r="B70" s="25"/>
      <c r="C70" s="25"/>
      <c r="D70" s="25"/>
      <c r="E70" s="25"/>
      <c r="F70" s="25"/>
      <c r="G70" s="26">
        <v>1412180</v>
      </c>
      <c r="H70" s="27"/>
      <c r="I70" s="27"/>
      <c r="J70" s="27"/>
      <c r="K70" s="27"/>
      <c r="L70" s="28"/>
      <c r="M70" s="29" t="s">
        <v>166</v>
      </c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93</v>
      </c>
      <c r="AA70" s="32"/>
      <c r="AB70" s="32"/>
      <c r="AC70" s="32"/>
      <c r="AD70" s="32"/>
      <c r="AE70" s="29" t="s">
        <v>130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33">
        <v>160979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55" ht="12.75" customHeight="1" x14ac:dyDescent="0.2">
      <c r="A71" s="25"/>
      <c r="B71" s="25"/>
      <c r="C71" s="25"/>
      <c r="D71" s="25"/>
      <c r="E71" s="25"/>
      <c r="F71" s="25"/>
      <c r="G71" s="26">
        <v>1412180</v>
      </c>
      <c r="H71" s="27"/>
      <c r="I71" s="27"/>
      <c r="J71" s="27"/>
      <c r="K71" s="27"/>
      <c r="L71" s="28"/>
      <c r="M71" s="29" t="s">
        <v>167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168</v>
      </c>
      <c r="AA71" s="32"/>
      <c r="AB71" s="32"/>
      <c r="AC71" s="32"/>
      <c r="AD71" s="32"/>
      <c r="AE71" s="29" t="s">
        <v>130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3">
        <v>1339.6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55" ht="12.75" customHeight="1" x14ac:dyDescent="0.2">
      <c r="A72" s="25"/>
      <c r="B72" s="25"/>
      <c r="C72" s="25"/>
      <c r="D72" s="25"/>
      <c r="E72" s="25"/>
      <c r="F72" s="25"/>
      <c r="G72" s="26">
        <v>1412140</v>
      </c>
      <c r="H72" s="27"/>
      <c r="I72" s="27"/>
      <c r="J72" s="27"/>
      <c r="K72" s="27"/>
      <c r="L72" s="28"/>
      <c r="M72" s="29" t="s">
        <v>216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215</v>
      </c>
      <c r="AA72" s="32"/>
      <c r="AB72" s="32"/>
      <c r="AC72" s="32"/>
      <c r="AD72" s="32"/>
      <c r="AE72" s="29" t="s">
        <v>242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33">
        <v>79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1:55" ht="32.25" customHeight="1" x14ac:dyDescent="0.2">
      <c r="A73" s="25"/>
      <c r="B73" s="25"/>
      <c r="C73" s="25"/>
      <c r="D73" s="25"/>
      <c r="E73" s="25"/>
      <c r="F73" s="25"/>
      <c r="G73" s="26">
        <v>1412140</v>
      </c>
      <c r="H73" s="27"/>
      <c r="I73" s="27"/>
      <c r="J73" s="27"/>
      <c r="K73" s="27"/>
      <c r="L73" s="28"/>
      <c r="M73" s="29" t="s">
        <v>241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215</v>
      </c>
      <c r="AA73" s="32"/>
      <c r="AB73" s="32"/>
      <c r="AC73" s="32"/>
      <c r="AD73" s="32"/>
      <c r="AE73" s="29" t="s">
        <v>242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33">
        <f>3+3</f>
        <v>6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</row>
    <row r="74" spans="1:55" s="6" customFormat="1" x14ac:dyDescent="0.2">
      <c r="A74" s="34"/>
      <c r="B74" s="34"/>
      <c r="C74" s="34"/>
      <c r="D74" s="34"/>
      <c r="E74" s="34"/>
      <c r="F74" s="34"/>
      <c r="G74" s="35">
        <v>1412180</v>
      </c>
      <c r="H74" s="36"/>
      <c r="I74" s="36"/>
      <c r="J74" s="36"/>
      <c r="K74" s="36"/>
      <c r="L74" s="37"/>
      <c r="M74" s="38" t="s">
        <v>96</v>
      </c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1" t="s">
        <v>76</v>
      </c>
      <c r="AA74" s="41"/>
      <c r="AB74" s="41"/>
      <c r="AC74" s="41"/>
      <c r="AD74" s="41"/>
      <c r="AE74" s="38" t="s">
        <v>76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</row>
    <row r="75" spans="1:55" ht="25.5" customHeight="1" x14ac:dyDescent="0.2">
      <c r="A75" s="25"/>
      <c r="B75" s="25"/>
      <c r="C75" s="25"/>
      <c r="D75" s="25"/>
      <c r="E75" s="25"/>
      <c r="F75" s="25"/>
      <c r="G75" s="26">
        <v>1412180</v>
      </c>
      <c r="H75" s="27"/>
      <c r="I75" s="27"/>
      <c r="J75" s="27"/>
      <c r="K75" s="27"/>
      <c r="L75" s="28"/>
      <c r="M75" s="29" t="s">
        <v>169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85</v>
      </c>
      <c r="AA75" s="32"/>
      <c r="AB75" s="32"/>
      <c r="AC75" s="32"/>
      <c r="AD75" s="32"/>
      <c r="AE75" s="29" t="s">
        <v>138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33">
        <v>1248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</row>
    <row r="76" spans="1:55" ht="12.75" customHeight="1" x14ac:dyDescent="0.2">
      <c r="A76" s="25"/>
      <c r="B76" s="25"/>
      <c r="C76" s="25"/>
      <c r="D76" s="25"/>
      <c r="E76" s="25"/>
      <c r="F76" s="25"/>
      <c r="G76" s="26">
        <v>1412180</v>
      </c>
      <c r="H76" s="27"/>
      <c r="I76" s="27"/>
      <c r="J76" s="27"/>
      <c r="K76" s="27"/>
      <c r="L76" s="28"/>
      <c r="M76" s="29" t="s">
        <v>170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85</v>
      </c>
      <c r="AA76" s="32"/>
      <c r="AB76" s="32"/>
      <c r="AC76" s="32"/>
      <c r="AD76" s="32"/>
      <c r="AE76" s="29" t="s">
        <v>138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33">
        <v>8.3000000000000007</v>
      </c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55" ht="28.5" customHeight="1" x14ac:dyDescent="0.2">
      <c r="A77" s="25"/>
      <c r="B77" s="25"/>
      <c r="C77" s="25"/>
      <c r="D77" s="25"/>
      <c r="E77" s="25"/>
      <c r="F77" s="25"/>
      <c r="G77" s="26"/>
      <c r="H77" s="27"/>
      <c r="I77" s="27"/>
      <c r="J77" s="27"/>
      <c r="K77" s="27"/>
      <c r="L77" s="28"/>
      <c r="M77" s="29" t="s">
        <v>213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190</v>
      </c>
      <c r="AA77" s="32"/>
      <c r="AB77" s="32"/>
      <c r="AC77" s="32"/>
      <c r="AD77" s="32"/>
      <c r="AE77" s="29" t="s">
        <v>138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43">
        <f>AO68/AO72</f>
        <v>37.531645569620252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</row>
    <row r="78" spans="1:55" ht="20.25" customHeight="1" x14ac:dyDescent="0.2">
      <c r="A78" s="25"/>
      <c r="B78" s="25"/>
      <c r="C78" s="25"/>
      <c r="D78" s="25"/>
      <c r="E78" s="25"/>
      <c r="F78" s="25"/>
      <c r="G78" s="26"/>
      <c r="H78" s="27"/>
      <c r="I78" s="27"/>
      <c r="J78" s="27"/>
      <c r="K78" s="27"/>
      <c r="L78" s="28"/>
      <c r="M78" s="29" t="s">
        <v>243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190</v>
      </c>
      <c r="AA78" s="32"/>
      <c r="AB78" s="32"/>
      <c r="AC78" s="32"/>
      <c r="AD78" s="32"/>
      <c r="AE78" s="29" t="s">
        <v>138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33">
        <f>AO73</f>
        <v>6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79" spans="1:55" s="6" customFormat="1" x14ac:dyDescent="0.2">
      <c r="A79" s="34"/>
      <c r="B79" s="34"/>
      <c r="C79" s="34"/>
      <c r="D79" s="34"/>
      <c r="E79" s="34"/>
      <c r="F79" s="34"/>
      <c r="G79" s="35">
        <v>1412180</v>
      </c>
      <c r="H79" s="36"/>
      <c r="I79" s="36"/>
      <c r="J79" s="36"/>
      <c r="K79" s="36"/>
      <c r="L79" s="37"/>
      <c r="M79" s="38" t="s">
        <v>99</v>
      </c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40"/>
      <c r="Z79" s="41" t="s">
        <v>76</v>
      </c>
      <c r="AA79" s="41"/>
      <c r="AB79" s="41"/>
      <c r="AC79" s="41"/>
      <c r="AD79" s="41"/>
      <c r="AE79" s="38" t="s">
        <v>76</v>
      </c>
      <c r="AF79" s="39"/>
      <c r="AG79" s="39"/>
      <c r="AH79" s="39"/>
      <c r="AI79" s="39"/>
      <c r="AJ79" s="39"/>
      <c r="AK79" s="39"/>
      <c r="AL79" s="39"/>
      <c r="AM79" s="39"/>
      <c r="AN79" s="40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</row>
    <row r="80" spans="1:55" ht="38.25" customHeight="1" x14ac:dyDescent="0.2">
      <c r="A80" s="25"/>
      <c r="B80" s="25"/>
      <c r="C80" s="25"/>
      <c r="D80" s="25"/>
      <c r="E80" s="25"/>
      <c r="F80" s="25"/>
      <c r="G80" s="26">
        <v>1412180</v>
      </c>
      <c r="H80" s="27"/>
      <c r="I80" s="27"/>
      <c r="J80" s="27"/>
      <c r="K80" s="27"/>
      <c r="L80" s="28"/>
      <c r="M80" s="29" t="s">
        <v>171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112</v>
      </c>
      <c r="AA80" s="32"/>
      <c r="AB80" s="32"/>
      <c r="AC80" s="32"/>
      <c r="AD80" s="32"/>
      <c r="AE80" s="29" t="s">
        <v>138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33">
        <v>99</v>
      </c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</row>
    <row r="81" spans="1:79" ht="25.5" customHeight="1" x14ac:dyDescent="0.2">
      <c r="A81" s="25"/>
      <c r="B81" s="25"/>
      <c r="C81" s="25"/>
      <c r="D81" s="25"/>
      <c r="E81" s="25"/>
      <c r="F81" s="25"/>
      <c r="G81" s="26">
        <v>1412180</v>
      </c>
      <c r="H81" s="27"/>
      <c r="I81" s="27"/>
      <c r="J81" s="27"/>
      <c r="K81" s="27"/>
      <c r="L81" s="28"/>
      <c r="M81" s="29" t="s">
        <v>172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112</v>
      </c>
      <c r="AA81" s="32"/>
      <c r="AB81" s="32"/>
      <c r="AC81" s="32"/>
      <c r="AD81" s="32"/>
      <c r="AE81" s="29" t="s">
        <v>138</v>
      </c>
      <c r="AF81" s="30"/>
      <c r="AG81" s="30"/>
      <c r="AH81" s="30"/>
      <c r="AI81" s="30"/>
      <c r="AJ81" s="30"/>
      <c r="AK81" s="30"/>
      <c r="AL81" s="30"/>
      <c r="AM81" s="30"/>
      <c r="AN81" s="31"/>
      <c r="AO81" s="33">
        <v>16</v>
      </c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</row>
    <row r="82" spans="1:79" ht="12.75" customHeight="1" x14ac:dyDescent="0.2">
      <c r="A82" s="25"/>
      <c r="B82" s="25"/>
      <c r="C82" s="25"/>
      <c r="D82" s="25"/>
      <c r="E82" s="25"/>
      <c r="F82" s="25"/>
      <c r="G82" s="26">
        <v>1412180</v>
      </c>
      <c r="H82" s="27"/>
      <c r="I82" s="27"/>
      <c r="J82" s="27"/>
      <c r="K82" s="27"/>
      <c r="L82" s="28"/>
      <c r="M82" s="29" t="s">
        <v>173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32" t="s">
        <v>112</v>
      </c>
      <c r="AA82" s="32"/>
      <c r="AB82" s="32"/>
      <c r="AC82" s="32"/>
      <c r="AD82" s="32"/>
      <c r="AE82" s="29" t="s">
        <v>138</v>
      </c>
      <c r="AF82" s="30"/>
      <c r="AG82" s="30"/>
      <c r="AH82" s="30"/>
      <c r="AI82" s="30"/>
      <c r="AJ82" s="30"/>
      <c r="AK82" s="30"/>
      <c r="AL82" s="30"/>
      <c r="AM82" s="30"/>
      <c r="AN82" s="31"/>
      <c r="AO82" s="33">
        <v>70</v>
      </c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</row>
    <row r="83" spans="1:79" ht="25.5" customHeight="1" x14ac:dyDescent="0.2">
      <c r="A83" s="25"/>
      <c r="B83" s="25"/>
      <c r="C83" s="25"/>
      <c r="D83" s="25"/>
      <c r="E83" s="25"/>
      <c r="F83" s="25"/>
      <c r="G83" s="26">
        <v>1412180</v>
      </c>
      <c r="H83" s="27"/>
      <c r="I83" s="27"/>
      <c r="J83" s="27"/>
      <c r="K83" s="27"/>
      <c r="L83" s="28"/>
      <c r="M83" s="29" t="s">
        <v>260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32" t="s">
        <v>112</v>
      </c>
      <c r="AA83" s="32"/>
      <c r="AB83" s="32"/>
      <c r="AC83" s="32"/>
      <c r="AD83" s="32"/>
      <c r="AE83" s="29" t="s">
        <v>138</v>
      </c>
      <c r="AF83" s="30"/>
      <c r="AG83" s="30"/>
      <c r="AH83" s="30"/>
      <c r="AI83" s="30"/>
      <c r="AJ83" s="30"/>
      <c r="AK83" s="30"/>
      <c r="AL83" s="30"/>
      <c r="AM83" s="30"/>
      <c r="AN83" s="31"/>
      <c r="AO83" s="33">
        <v>17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</row>
    <row r="85" spans="1:79" s="2" customFormat="1" ht="15.75" customHeight="1" x14ac:dyDescent="0.2">
      <c r="A85" s="60" t="s">
        <v>67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</row>
    <row r="86" spans="1:79" ht="15" customHeight="1" x14ac:dyDescent="0.2">
      <c r="A86" s="65" t="s">
        <v>120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</row>
    <row r="88" spans="1:79" ht="39.950000000000003" customHeight="1" x14ac:dyDescent="0.2">
      <c r="A88" s="77" t="s">
        <v>24</v>
      </c>
      <c r="B88" s="78"/>
      <c r="C88" s="78"/>
      <c r="D88" s="63" t="s">
        <v>23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77" t="s">
        <v>11</v>
      </c>
      <c r="R88" s="78"/>
      <c r="S88" s="78"/>
      <c r="T88" s="81"/>
      <c r="U88" s="63" t="s">
        <v>22</v>
      </c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 t="s">
        <v>34</v>
      </c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 t="s">
        <v>35</v>
      </c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 t="s">
        <v>21</v>
      </c>
      <c r="BF88" s="63"/>
      <c r="BG88" s="63"/>
      <c r="BH88" s="63"/>
      <c r="BI88" s="63"/>
      <c r="BJ88" s="63"/>
      <c r="BK88" s="63"/>
      <c r="BL88" s="63"/>
      <c r="BM88" s="63"/>
    </row>
    <row r="89" spans="1:79" ht="33.950000000000003" customHeight="1" x14ac:dyDescent="0.2">
      <c r="A89" s="79"/>
      <c r="B89" s="80"/>
      <c r="C89" s="80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79"/>
      <c r="R89" s="80"/>
      <c r="S89" s="80"/>
      <c r="T89" s="82"/>
      <c r="U89" s="63" t="s">
        <v>17</v>
      </c>
      <c r="V89" s="63"/>
      <c r="W89" s="63"/>
      <c r="X89" s="63"/>
      <c r="Y89" s="63" t="s">
        <v>16</v>
      </c>
      <c r="Z89" s="63"/>
      <c r="AA89" s="63"/>
      <c r="AB89" s="63"/>
      <c r="AC89" s="63" t="s">
        <v>15</v>
      </c>
      <c r="AD89" s="63"/>
      <c r="AE89" s="63"/>
      <c r="AF89" s="63"/>
      <c r="AG89" s="63" t="s">
        <v>17</v>
      </c>
      <c r="AH89" s="63"/>
      <c r="AI89" s="63"/>
      <c r="AJ89" s="63"/>
      <c r="AK89" s="63" t="s">
        <v>16</v>
      </c>
      <c r="AL89" s="63"/>
      <c r="AM89" s="63"/>
      <c r="AN89" s="63"/>
      <c r="AO89" s="63" t="s">
        <v>15</v>
      </c>
      <c r="AP89" s="63"/>
      <c r="AQ89" s="63"/>
      <c r="AR89" s="63"/>
      <c r="AS89" s="63" t="s">
        <v>17</v>
      </c>
      <c r="AT89" s="63"/>
      <c r="AU89" s="63"/>
      <c r="AV89" s="63"/>
      <c r="AW89" s="63" t="s">
        <v>16</v>
      </c>
      <c r="AX89" s="63"/>
      <c r="AY89" s="63"/>
      <c r="AZ89" s="63"/>
      <c r="BA89" s="63" t="s">
        <v>15</v>
      </c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</row>
    <row r="90" spans="1:79" ht="15" customHeight="1" x14ac:dyDescent="0.2">
      <c r="A90" s="86">
        <v>1</v>
      </c>
      <c r="B90" s="87"/>
      <c r="C90" s="87"/>
      <c r="D90" s="63">
        <v>2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86">
        <v>3</v>
      </c>
      <c r="R90" s="87"/>
      <c r="S90" s="87"/>
      <c r="T90" s="88"/>
      <c r="U90" s="63">
        <v>4</v>
      </c>
      <c r="V90" s="63"/>
      <c r="W90" s="63"/>
      <c r="X90" s="63"/>
      <c r="Y90" s="63">
        <v>5</v>
      </c>
      <c r="Z90" s="63"/>
      <c r="AA90" s="63"/>
      <c r="AB90" s="63"/>
      <c r="AC90" s="63">
        <v>6</v>
      </c>
      <c r="AD90" s="63"/>
      <c r="AE90" s="63"/>
      <c r="AF90" s="63"/>
      <c r="AG90" s="63">
        <v>7</v>
      </c>
      <c r="AH90" s="63"/>
      <c r="AI90" s="63"/>
      <c r="AJ90" s="63"/>
      <c r="AK90" s="63">
        <v>8</v>
      </c>
      <c r="AL90" s="63"/>
      <c r="AM90" s="63"/>
      <c r="AN90" s="63"/>
      <c r="AO90" s="63">
        <v>9</v>
      </c>
      <c r="AP90" s="63"/>
      <c r="AQ90" s="63"/>
      <c r="AR90" s="63"/>
      <c r="AS90" s="63">
        <v>10</v>
      </c>
      <c r="AT90" s="63"/>
      <c r="AU90" s="63"/>
      <c r="AV90" s="63"/>
      <c r="AW90" s="63">
        <v>11</v>
      </c>
      <c r="AX90" s="63"/>
      <c r="AY90" s="63"/>
      <c r="AZ90" s="63"/>
      <c r="BA90" s="63">
        <v>12</v>
      </c>
      <c r="BB90" s="63"/>
      <c r="BC90" s="63"/>
      <c r="BD90" s="63"/>
      <c r="BE90" s="63">
        <v>13</v>
      </c>
      <c r="BF90" s="63"/>
      <c r="BG90" s="63"/>
      <c r="BH90" s="63"/>
      <c r="BI90" s="63"/>
      <c r="BJ90" s="63"/>
      <c r="BK90" s="63"/>
      <c r="BL90" s="63"/>
      <c r="BM90" s="63"/>
    </row>
    <row r="91" spans="1:79" ht="12.75" hidden="1" customHeight="1" x14ac:dyDescent="0.2">
      <c r="A91" s="83" t="s">
        <v>61</v>
      </c>
      <c r="B91" s="84"/>
      <c r="C91" s="84"/>
      <c r="D91" s="67" t="s">
        <v>44</v>
      </c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83" t="s">
        <v>42</v>
      </c>
      <c r="R91" s="84"/>
      <c r="S91" s="84"/>
      <c r="T91" s="85"/>
      <c r="U91" s="33" t="s">
        <v>62</v>
      </c>
      <c r="V91" s="33"/>
      <c r="W91" s="33"/>
      <c r="X91" s="33"/>
      <c r="Y91" s="33" t="s">
        <v>63</v>
      </c>
      <c r="Z91" s="33"/>
      <c r="AA91" s="33"/>
      <c r="AB91" s="33"/>
      <c r="AC91" s="33" t="s">
        <v>48</v>
      </c>
      <c r="AD91" s="33"/>
      <c r="AE91" s="33"/>
      <c r="AF91" s="33"/>
      <c r="AG91" s="33" t="s">
        <v>45</v>
      </c>
      <c r="AH91" s="33"/>
      <c r="AI91" s="33"/>
      <c r="AJ91" s="33"/>
      <c r="AK91" s="33" t="s">
        <v>46</v>
      </c>
      <c r="AL91" s="33"/>
      <c r="AM91" s="33"/>
      <c r="AN91" s="33"/>
      <c r="AO91" s="33" t="s">
        <v>48</v>
      </c>
      <c r="AP91" s="33"/>
      <c r="AQ91" s="33"/>
      <c r="AR91" s="33"/>
      <c r="AS91" s="33" t="s">
        <v>64</v>
      </c>
      <c r="AT91" s="33"/>
      <c r="AU91" s="33"/>
      <c r="AV91" s="33"/>
      <c r="AW91" s="33" t="s">
        <v>65</v>
      </c>
      <c r="AX91" s="33"/>
      <c r="AY91" s="33"/>
      <c r="AZ91" s="33"/>
      <c r="BA91" s="33" t="s">
        <v>48</v>
      </c>
      <c r="BB91" s="33"/>
      <c r="BC91" s="33"/>
      <c r="BD91" s="33"/>
      <c r="BE91" s="67" t="s">
        <v>66</v>
      </c>
      <c r="BF91" s="67"/>
      <c r="BG91" s="67"/>
      <c r="BH91" s="67"/>
      <c r="BI91" s="67"/>
      <c r="BJ91" s="67"/>
      <c r="BK91" s="67"/>
      <c r="BL91" s="67"/>
      <c r="BM91" s="67"/>
      <c r="CA91" s="1" t="s">
        <v>57</v>
      </c>
    </row>
    <row r="92" spans="1:79" s="6" customFormat="1" x14ac:dyDescent="0.2">
      <c r="A92" s="35" t="s">
        <v>76</v>
      </c>
      <c r="B92" s="36"/>
      <c r="C92" s="36"/>
      <c r="D92" s="89" t="s">
        <v>78</v>
      </c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71" t="s">
        <v>76</v>
      </c>
      <c r="R92" s="72"/>
      <c r="S92" s="72"/>
      <c r="T92" s="73"/>
      <c r="U92" s="42"/>
      <c r="V92" s="42"/>
      <c r="W92" s="42"/>
      <c r="X92" s="42"/>
      <c r="Y92" s="42"/>
      <c r="Z92" s="42"/>
      <c r="AA92" s="42"/>
      <c r="AB92" s="42"/>
      <c r="AC92" s="42">
        <f>U92+Y92</f>
        <v>0</v>
      </c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>
        <f>AG92+AK92</f>
        <v>0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>
        <f>AS92+AW92</f>
        <v>0</v>
      </c>
      <c r="BB92" s="42"/>
      <c r="BC92" s="42"/>
      <c r="BD92" s="42"/>
      <c r="BE92" s="89" t="s">
        <v>76</v>
      </c>
      <c r="BF92" s="89"/>
      <c r="BG92" s="89"/>
      <c r="BH92" s="89"/>
      <c r="BI92" s="89"/>
      <c r="BJ92" s="89"/>
      <c r="BK92" s="89"/>
      <c r="BL92" s="89"/>
      <c r="BM92" s="89"/>
      <c r="CA92" s="6" t="s">
        <v>58</v>
      </c>
    </row>
    <row r="93" spans="1:79" x14ac:dyDescent="0.2">
      <c r="A93" s="7"/>
      <c r="B93" s="7"/>
      <c r="C93" s="7"/>
    </row>
    <row r="94" spans="1:79" ht="12.75" customHeight="1" x14ac:dyDescent="0.2">
      <c r="A94" s="90" t="s">
        <v>36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</row>
    <row r="95" spans="1:79" ht="15.75" customHeight="1" x14ac:dyDescent="0.2">
      <c r="A95" s="90" t="s">
        <v>37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</row>
    <row r="96" spans="1:79" ht="15.75" customHeight="1" x14ac:dyDescent="0.2">
      <c r="A96" s="90" t="s">
        <v>38</v>
      </c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</row>
    <row r="98" spans="1:59" ht="32.25" customHeight="1" x14ac:dyDescent="0.2">
      <c r="A98" s="91" t="s">
        <v>210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8"/>
      <c r="AO98" s="94" t="s">
        <v>209</v>
      </c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</row>
    <row r="99" spans="1:59" x14ac:dyDescent="0.2">
      <c r="W99" s="95" t="s">
        <v>39</v>
      </c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O99" s="95" t="s">
        <v>40</v>
      </c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</row>
    <row r="100" spans="1:59" ht="15.75" customHeight="1" x14ac:dyDescent="0.2">
      <c r="A100" s="52" t="s">
        <v>25</v>
      </c>
      <c r="B100" s="52"/>
      <c r="C100" s="52"/>
      <c r="D100" s="52"/>
      <c r="E100" s="52"/>
      <c r="F100" s="52"/>
    </row>
    <row r="102" spans="1:59" ht="30.75" customHeight="1" x14ac:dyDescent="0.2">
      <c r="A102" s="91" t="s">
        <v>211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8"/>
      <c r="AO102" s="94" t="s">
        <v>212</v>
      </c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</row>
    <row r="103" spans="1:59" x14ac:dyDescent="0.2">
      <c r="W103" s="95" t="s">
        <v>39</v>
      </c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O103" s="95" t="s">
        <v>40</v>
      </c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</row>
  </sheetData>
  <mergeCells count="362"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6:F66"/>
    <mergeCell ref="G66:L66"/>
    <mergeCell ref="M66:Y66"/>
    <mergeCell ref="Z66:AD66"/>
    <mergeCell ref="AE66:AN66"/>
    <mergeCell ref="AO66:BC66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Y50:AF50"/>
    <mergeCell ref="AG50:AN5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100:F100"/>
    <mergeCell ref="A102:V102"/>
    <mergeCell ref="W102:AM102"/>
    <mergeCell ref="AO102:BG102"/>
    <mergeCell ref="W103:AM103"/>
    <mergeCell ref="AO103:BG103"/>
    <mergeCell ref="A95:BL95"/>
    <mergeCell ref="A96:BL96"/>
    <mergeCell ref="A98:V98"/>
    <mergeCell ref="W98:AM98"/>
    <mergeCell ref="AO98:BG98"/>
    <mergeCell ref="W99:AM99"/>
    <mergeCell ref="AO99:BG99"/>
    <mergeCell ref="AO92:AR92"/>
    <mergeCell ref="AS92:AV92"/>
    <mergeCell ref="AW92:AZ92"/>
    <mergeCell ref="BA92:BD92"/>
    <mergeCell ref="BE92:BM92"/>
    <mergeCell ref="A94:BL94"/>
    <mergeCell ref="BA91:BD91"/>
    <mergeCell ref="BE91:BM91"/>
    <mergeCell ref="A92:C92"/>
    <mergeCell ref="D92:P92"/>
    <mergeCell ref="Q92:T92"/>
    <mergeCell ref="U92:X92"/>
    <mergeCell ref="Y92:AB92"/>
    <mergeCell ref="AC92:AF92"/>
    <mergeCell ref="AG92:AJ92"/>
    <mergeCell ref="AK92:AN92"/>
    <mergeCell ref="AC91:AF91"/>
    <mergeCell ref="AG91:AJ91"/>
    <mergeCell ref="AK91:AN91"/>
    <mergeCell ref="AO91:AR91"/>
    <mergeCell ref="AS91:AV91"/>
    <mergeCell ref="AW91:AZ91"/>
    <mergeCell ref="AO90:AR90"/>
    <mergeCell ref="AS90:AV90"/>
    <mergeCell ref="AW90:AZ90"/>
    <mergeCell ref="BA90:BD90"/>
    <mergeCell ref="BE90:BM90"/>
    <mergeCell ref="A91:C91"/>
    <mergeCell ref="D91:P91"/>
    <mergeCell ref="Q91:T91"/>
    <mergeCell ref="U91:X91"/>
    <mergeCell ref="Y91:AB91"/>
    <mergeCell ref="A90:C90"/>
    <mergeCell ref="D90:P90"/>
    <mergeCell ref="Q90:T90"/>
    <mergeCell ref="U90:X90"/>
    <mergeCell ref="Y90:AB90"/>
    <mergeCell ref="AC90:AF90"/>
    <mergeCell ref="AG90:AJ90"/>
    <mergeCell ref="AK90:AN90"/>
    <mergeCell ref="Y89:AB89"/>
    <mergeCell ref="AC89:AF89"/>
    <mergeCell ref="AG89:AJ89"/>
    <mergeCell ref="AK89:AN89"/>
    <mergeCell ref="A85:BM85"/>
    <mergeCell ref="A86:BL86"/>
    <mergeCell ref="A88:C89"/>
    <mergeCell ref="D88:P89"/>
    <mergeCell ref="Q88:T89"/>
    <mergeCell ref="U88:AF88"/>
    <mergeCell ref="AG88:AR88"/>
    <mergeCell ref="AS88:BD88"/>
    <mergeCell ref="BE88:BM89"/>
    <mergeCell ref="U89:X89"/>
    <mergeCell ref="AW89:AZ89"/>
    <mergeCell ref="BA89:BD89"/>
    <mergeCell ref="AO89:AR89"/>
    <mergeCell ref="AS89:AV89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6:BL56"/>
    <mergeCell ref="A58:F58"/>
    <mergeCell ref="G58:L58"/>
    <mergeCell ref="M58:Y58"/>
    <mergeCell ref="Z58:AD58"/>
    <mergeCell ref="AE58:AN58"/>
    <mergeCell ref="AO58:BC58"/>
    <mergeCell ref="AO50:AV50"/>
    <mergeCell ref="A55:BL55"/>
    <mergeCell ref="A52:P52"/>
    <mergeCell ref="Q52:X52"/>
    <mergeCell ref="Y52:AF52"/>
    <mergeCell ref="AG52:AN52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O52:AV52"/>
    <mergeCell ref="A51:P51"/>
    <mergeCell ref="Q51:X51"/>
    <mergeCell ref="Y51:AF51"/>
    <mergeCell ref="AG51:AN51"/>
    <mergeCell ref="AO51:AV51"/>
    <mergeCell ref="A50:P50"/>
    <mergeCell ref="Q50:X50"/>
    <mergeCell ref="A43:BL43"/>
    <mergeCell ref="A44:AV44"/>
    <mergeCell ref="A46:P47"/>
    <mergeCell ref="Q46:X47"/>
    <mergeCell ref="Y46:AF47"/>
    <mergeCell ref="AG46:AN47"/>
    <mergeCell ref="AO46:AV47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1:C41"/>
    <mergeCell ref="D41:I41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</mergeCells>
  <conditionalFormatting sqref="G61:L61">
    <cfRule type="cellIs" dxfId="77" priority="21" stopIfTrue="1" operator="equal">
      <formula>$G60</formula>
    </cfRule>
  </conditionalFormatting>
  <conditionalFormatting sqref="G62:L62">
    <cfRule type="cellIs" dxfId="76" priority="20" stopIfTrue="1" operator="equal">
      <formula>$G61</formula>
    </cfRule>
  </conditionalFormatting>
  <conditionalFormatting sqref="G63:L63">
    <cfRule type="cellIs" dxfId="75" priority="19" stopIfTrue="1" operator="equal">
      <formula>$G62</formula>
    </cfRule>
  </conditionalFormatting>
  <conditionalFormatting sqref="G64:L64">
    <cfRule type="cellIs" dxfId="74" priority="18" stopIfTrue="1" operator="equal">
      <formula>$G63</formula>
    </cfRule>
  </conditionalFormatting>
  <conditionalFormatting sqref="G65:L65">
    <cfRule type="cellIs" dxfId="73" priority="17" stopIfTrue="1" operator="equal">
      <formula>$G64</formula>
    </cfRule>
  </conditionalFormatting>
  <conditionalFormatting sqref="G66:L66">
    <cfRule type="cellIs" dxfId="72" priority="16" stopIfTrue="1" operator="equal">
      <formula>$G65</formula>
    </cfRule>
  </conditionalFormatting>
  <conditionalFormatting sqref="G69:L69">
    <cfRule type="cellIs" dxfId="71" priority="15" stopIfTrue="1" operator="equal">
      <formula>$G66</formula>
    </cfRule>
  </conditionalFormatting>
  <conditionalFormatting sqref="G70:L70">
    <cfRule type="cellIs" dxfId="70" priority="14" stopIfTrue="1" operator="equal">
      <formula>$G69</formula>
    </cfRule>
  </conditionalFormatting>
  <conditionalFormatting sqref="G71:L71">
    <cfRule type="cellIs" dxfId="69" priority="13" stopIfTrue="1" operator="equal">
      <formula>$G70</formula>
    </cfRule>
  </conditionalFormatting>
  <conditionalFormatting sqref="G74:L74">
    <cfRule type="cellIs" dxfId="68" priority="12" stopIfTrue="1" operator="equal">
      <formula>$G71</formula>
    </cfRule>
  </conditionalFormatting>
  <conditionalFormatting sqref="G75:L75">
    <cfRule type="cellIs" dxfId="67" priority="11" stopIfTrue="1" operator="equal">
      <formula>$G74</formula>
    </cfRule>
  </conditionalFormatting>
  <conditionalFormatting sqref="G76:L76">
    <cfRule type="cellIs" dxfId="66" priority="10" stopIfTrue="1" operator="equal">
      <formula>$G75</formula>
    </cfRule>
  </conditionalFormatting>
  <conditionalFormatting sqref="G79:L79">
    <cfRule type="cellIs" dxfId="65" priority="9" stopIfTrue="1" operator="equal">
      <formula>$G76</formula>
    </cfRule>
  </conditionalFormatting>
  <conditionalFormatting sqref="G80:L80">
    <cfRule type="cellIs" dxfId="64" priority="8" stopIfTrue="1" operator="equal">
      <formula>$G79</formula>
    </cfRule>
  </conditionalFormatting>
  <conditionalFormatting sqref="G81:L81">
    <cfRule type="cellIs" dxfId="63" priority="7" stopIfTrue="1" operator="equal">
      <formula>$G80</formula>
    </cfRule>
  </conditionalFormatting>
  <conditionalFormatting sqref="G82:L82">
    <cfRule type="cellIs" dxfId="62" priority="6" stopIfTrue="1" operator="equal">
      <formula>$G81</formula>
    </cfRule>
  </conditionalFormatting>
  <conditionalFormatting sqref="G83:L83">
    <cfRule type="cellIs" dxfId="61" priority="5" stopIfTrue="1" operator="equal">
      <formula>$G82</formula>
    </cfRule>
  </conditionalFormatting>
  <pageMargins left="0.32" right="0.33" top="0.39370078740157499" bottom="0.39370078740157499" header="0" footer="0"/>
  <pageSetup paperSize="9" scale="70" fitToHeight="999" orientation="landscape" r:id="rId1"/>
  <headerFooter alignWithMargins="0"/>
  <rowBreaks count="2" manualBreakCount="2">
    <brk id="41" max="16383" man="1"/>
    <brk id="84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stopIfTrue="1" operator="equal" id="{34275F10-0383-4201-852A-F228F212A607}">
            <xm:f>КПК1412140!$G65</xm:f>
            <x14:dxf>
              <font>
                <condense val="0"/>
                <extend val="0"/>
                <color indexed="9"/>
              </font>
            </x14:dxf>
          </x14:cfRule>
          <xm:sqref>G67:L68</xm:sqref>
        </x14:conditionalFormatting>
        <x14:conditionalFormatting xmlns:xm="http://schemas.microsoft.com/office/excel/2006/main">
          <x14:cfRule type="cellIs" priority="2" stopIfTrue="1" operator="equal" id="{CAC04D2A-2D45-48D4-8FC0-35F767A4224E}">
            <xm:f>КПК1412140!$G69</xm:f>
            <x14:dxf>
              <font>
                <condense val="0"/>
                <extend val="0"/>
                <color indexed="9"/>
              </font>
            </x14:dxf>
          </x14:cfRule>
          <xm:sqref>G72:L73</xm:sqref>
        </x14:conditionalFormatting>
        <x14:conditionalFormatting xmlns:xm="http://schemas.microsoft.com/office/excel/2006/main">
          <x14:cfRule type="cellIs" priority="1" stopIfTrue="1" operator="equal" id="{F229D28F-8EBF-4280-AA7C-874F7B184FD0}">
            <xm:f>КПК1412140!$G73</xm:f>
            <x14:dxf>
              <font>
                <condense val="0"/>
                <extend val="0"/>
                <color indexed="9"/>
              </font>
            </x14:dxf>
          </x14:cfRule>
          <xm:sqref>G77:L78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5"/>
  <sheetViews>
    <sheetView view="pageBreakPreview" zoomScale="70" zoomScaleNormal="85" zoomScaleSheetLayoutView="7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9" t="s">
        <v>26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 x14ac:dyDescent="0.2"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32.1" customHeight="1" x14ac:dyDescent="0.2">
      <c r="AO4" s="45" t="s">
        <v>220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65" x14ac:dyDescent="0.2">
      <c r="AO5" s="50" t="s">
        <v>68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4.5" customHeight="1" x14ac:dyDescent="0.2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65" ht="17.25" customHeight="1" x14ac:dyDescent="0.2"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34.5" customHeight="1" x14ac:dyDescent="0.2">
      <c r="AO8" s="45" t="s">
        <v>221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</row>
    <row r="9" spans="1:65" ht="15.95" customHeight="1" x14ac:dyDescent="0.2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5.95" customHeight="1" x14ac:dyDescent="0.2">
      <c r="AO10" s="47" t="s">
        <v>266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3" spans="1:65" ht="15.75" customHeight="1" x14ac:dyDescent="0.2">
      <c r="A13" s="48" t="s">
        <v>69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5" ht="15.75" customHeight="1" x14ac:dyDescent="0.2">
      <c r="A14" s="48" t="s">
        <v>121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5" ht="27.95" customHeight="1" x14ac:dyDescent="0.2">
      <c r="A15" s="53">
        <v>1</v>
      </c>
      <c r="B15" s="53"/>
      <c r="C15" s="54" t="s">
        <v>118</v>
      </c>
      <c r="D15" s="55"/>
      <c r="E15" s="55"/>
      <c r="F15" s="55"/>
      <c r="G15" s="55"/>
      <c r="H15" s="55"/>
      <c r="I15" s="55"/>
      <c r="J15" s="55"/>
      <c r="K15" s="55"/>
      <c r="L15" s="56" t="s">
        <v>119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5" ht="15.95" customHeight="1" x14ac:dyDescent="0.2">
      <c r="A16" s="52" t="s">
        <v>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 t="s">
        <v>3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27.95" customHeight="1" x14ac:dyDescent="0.2">
      <c r="A17" s="53" t="s">
        <v>27</v>
      </c>
      <c r="B17" s="53"/>
      <c r="C17" s="54" t="s">
        <v>124</v>
      </c>
      <c r="D17" s="55"/>
      <c r="E17" s="55"/>
      <c r="F17" s="55"/>
      <c r="G17" s="55"/>
      <c r="H17" s="55"/>
      <c r="I17" s="55"/>
      <c r="J17" s="55"/>
      <c r="K17" s="55"/>
      <c r="L17" s="56" t="s">
        <v>119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5" customHeight="1" x14ac:dyDescent="0.2">
      <c r="A18" s="52" t="s">
        <v>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 t="s">
        <v>4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79" ht="27.95" customHeight="1" x14ac:dyDescent="0.2">
      <c r="A19" s="53">
        <v>3</v>
      </c>
      <c r="B19" s="53"/>
      <c r="C19" s="54" t="s">
        <v>198</v>
      </c>
      <c r="D19" s="55"/>
      <c r="E19" s="55"/>
      <c r="F19" s="55"/>
      <c r="G19" s="55"/>
      <c r="H19" s="55"/>
      <c r="I19" s="55"/>
      <c r="J19" s="55"/>
      <c r="K19" s="55"/>
      <c r="L19" s="54" t="s">
        <v>200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 t="s">
        <v>199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t="20.100000000000001" customHeight="1" x14ac:dyDescent="0.2">
      <c r="A20" s="52" t="s">
        <v>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 t="s">
        <v>28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5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29.25" customHeight="1" x14ac:dyDescent="0.2">
      <c r="A21" s="58" t="s">
        <v>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99">
        <f>AN21+BD21</f>
        <v>6289.02</v>
      </c>
      <c r="V21" s="99"/>
      <c r="W21" s="99"/>
      <c r="X21" s="99"/>
      <c r="Y21" s="60" t="s">
        <v>71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99">
        <v>6242.02</v>
      </c>
      <c r="AO21" s="99"/>
      <c r="AP21" s="99"/>
      <c r="AQ21" s="99"/>
      <c r="AR21" s="60" t="s">
        <v>73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99">
        <v>47</v>
      </c>
      <c r="BE21" s="99"/>
      <c r="BF21" s="99"/>
      <c r="BG21" s="99"/>
      <c r="BH21" s="60" t="s">
        <v>72</v>
      </c>
      <c r="BI21" s="60"/>
      <c r="BJ21" s="60"/>
      <c r="BK21" s="60"/>
      <c r="BL21" s="60"/>
    </row>
    <row r="22" spans="1:79" ht="15.75" customHeight="1" x14ac:dyDescent="0.2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25.5" customHeight="1" x14ac:dyDescent="0.2">
      <c r="A23" s="100" t="s">
        <v>258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</row>
    <row r="24" spans="1:79" ht="15.95" customHeight="1" x14ac:dyDescent="0.2">
      <c r="A24" s="60" t="s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 t="s">
        <v>251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79" ht="15.75" customHeight="1" x14ac:dyDescent="0.2">
      <c r="A25" s="60" t="s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7" spans="1:79" ht="27.95" customHeight="1" x14ac:dyDescent="0.2">
      <c r="A27" s="63" t="s">
        <v>12</v>
      </c>
      <c r="B27" s="63"/>
      <c r="C27" s="63"/>
      <c r="D27" s="63"/>
      <c r="E27" s="63"/>
      <c r="F27" s="63"/>
      <c r="G27" s="63" t="s">
        <v>11</v>
      </c>
      <c r="H27" s="63"/>
      <c r="I27" s="63"/>
      <c r="J27" s="63"/>
      <c r="K27" s="63"/>
      <c r="L27" s="63"/>
      <c r="M27" s="63" t="s">
        <v>29</v>
      </c>
      <c r="N27" s="63"/>
      <c r="O27" s="63"/>
      <c r="P27" s="63"/>
      <c r="Q27" s="63"/>
      <c r="R27" s="63"/>
      <c r="S27" s="63" t="s">
        <v>10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5.75" customHeight="1" x14ac:dyDescent="0.2">
      <c r="A28" s="66">
        <v>1</v>
      </c>
      <c r="B28" s="66"/>
      <c r="C28" s="66"/>
      <c r="D28" s="66"/>
      <c r="E28" s="66"/>
      <c r="F28" s="66"/>
      <c r="G28" s="66">
        <v>2</v>
      </c>
      <c r="H28" s="66"/>
      <c r="I28" s="66"/>
      <c r="J28" s="66"/>
      <c r="K28" s="66"/>
      <c r="L28" s="66"/>
      <c r="M28" s="66">
        <v>3</v>
      </c>
      <c r="N28" s="66"/>
      <c r="O28" s="66"/>
      <c r="P28" s="66"/>
      <c r="Q28" s="66"/>
      <c r="R28" s="66"/>
      <c r="S28" s="63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0.5" hidden="1" customHeight="1" x14ac:dyDescent="0.2">
      <c r="A29" s="25" t="s">
        <v>41</v>
      </c>
      <c r="B29" s="25"/>
      <c r="C29" s="25"/>
      <c r="D29" s="25"/>
      <c r="E29" s="25"/>
      <c r="F29" s="25"/>
      <c r="G29" s="25" t="s">
        <v>42</v>
      </c>
      <c r="H29" s="25"/>
      <c r="I29" s="25"/>
      <c r="J29" s="25"/>
      <c r="K29" s="25"/>
      <c r="L29" s="25"/>
      <c r="M29" s="25" t="s">
        <v>43</v>
      </c>
      <c r="N29" s="25"/>
      <c r="O29" s="25"/>
      <c r="P29" s="25"/>
      <c r="Q29" s="25"/>
      <c r="R29" s="25"/>
      <c r="S29" s="67" t="s">
        <v>44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CA29" s="1" t="s">
        <v>49</v>
      </c>
    </row>
    <row r="30" spans="1:79" x14ac:dyDescent="0.2">
      <c r="A30" s="25"/>
      <c r="B30" s="25"/>
      <c r="C30" s="25"/>
      <c r="D30" s="25"/>
      <c r="E30" s="25"/>
      <c r="F30" s="25"/>
      <c r="G30" s="26"/>
      <c r="H30" s="27"/>
      <c r="I30" s="27"/>
      <c r="J30" s="27"/>
      <c r="K30" s="27"/>
      <c r="L30" s="28"/>
      <c r="M30" s="32"/>
      <c r="N30" s="32"/>
      <c r="O30" s="32"/>
      <c r="P30" s="32"/>
      <c r="Q30" s="32"/>
      <c r="R30" s="32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5" customHeight="1" x14ac:dyDescent="0.2">
      <c r="A33" s="65" t="s">
        <v>120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66" t="s">
        <v>12</v>
      </c>
      <c r="B35" s="66"/>
      <c r="C35" s="66"/>
      <c r="D35" s="66" t="s">
        <v>11</v>
      </c>
      <c r="E35" s="66"/>
      <c r="F35" s="66"/>
      <c r="G35" s="66"/>
      <c r="H35" s="66"/>
      <c r="I35" s="66"/>
      <c r="J35" s="66" t="s">
        <v>29</v>
      </c>
      <c r="K35" s="66"/>
      <c r="L35" s="66"/>
      <c r="M35" s="66"/>
      <c r="N35" s="66"/>
      <c r="O35" s="66"/>
      <c r="P35" s="66" t="s">
        <v>14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 t="s">
        <v>17</v>
      </c>
      <c r="AD35" s="66"/>
      <c r="AE35" s="66"/>
      <c r="AF35" s="66"/>
      <c r="AG35" s="66"/>
      <c r="AH35" s="66"/>
      <c r="AI35" s="66"/>
      <c r="AJ35" s="66"/>
      <c r="AK35" s="66" t="s">
        <v>16</v>
      </c>
      <c r="AL35" s="66"/>
      <c r="AM35" s="66"/>
      <c r="AN35" s="66"/>
      <c r="AO35" s="66"/>
      <c r="AP35" s="66"/>
      <c r="AQ35" s="66"/>
      <c r="AR35" s="66"/>
      <c r="AS35" s="66" t="s">
        <v>15</v>
      </c>
      <c r="AT35" s="66"/>
      <c r="AU35" s="66"/>
      <c r="AV35" s="66"/>
      <c r="AW35" s="66"/>
      <c r="AX35" s="66"/>
      <c r="AY35" s="66"/>
      <c r="AZ35" s="66"/>
    </row>
    <row r="36" spans="1:79" ht="29.1" customHeight="1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</row>
    <row r="37" spans="1:79" ht="24" customHeight="1" x14ac:dyDescent="0.2">
      <c r="A37" s="66">
        <v>1</v>
      </c>
      <c r="B37" s="66"/>
      <c r="C37" s="66"/>
      <c r="D37" s="66">
        <v>2</v>
      </c>
      <c r="E37" s="66"/>
      <c r="F37" s="66"/>
      <c r="G37" s="66"/>
      <c r="H37" s="66"/>
      <c r="I37" s="66"/>
      <c r="J37" s="66">
        <v>3</v>
      </c>
      <c r="K37" s="66"/>
      <c r="L37" s="66"/>
      <c r="M37" s="66"/>
      <c r="N37" s="66"/>
      <c r="O37" s="66"/>
      <c r="P37" s="66">
        <v>4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>
        <v>5</v>
      </c>
      <c r="AD37" s="66"/>
      <c r="AE37" s="66"/>
      <c r="AF37" s="66"/>
      <c r="AG37" s="66"/>
      <c r="AH37" s="66"/>
      <c r="AI37" s="66"/>
      <c r="AJ37" s="66"/>
      <c r="AK37" s="66">
        <v>6</v>
      </c>
      <c r="AL37" s="66"/>
      <c r="AM37" s="66"/>
      <c r="AN37" s="66"/>
      <c r="AO37" s="66"/>
      <c r="AP37" s="66"/>
      <c r="AQ37" s="66"/>
      <c r="AR37" s="66"/>
      <c r="AS37" s="66">
        <v>7</v>
      </c>
      <c r="AT37" s="66"/>
      <c r="AU37" s="66"/>
      <c r="AV37" s="66"/>
      <c r="AW37" s="66"/>
      <c r="AX37" s="66"/>
      <c r="AY37" s="66"/>
      <c r="AZ37" s="66"/>
    </row>
    <row r="38" spans="1:79" s="6" customFormat="1" ht="25.5" customHeight="1" x14ac:dyDescent="0.2">
      <c r="A38" s="34"/>
      <c r="B38" s="34"/>
      <c r="C38" s="34"/>
      <c r="D38" s="35">
        <v>1412220</v>
      </c>
      <c r="E38" s="36"/>
      <c r="F38" s="36"/>
      <c r="G38" s="36"/>
      <c r="H38" s="36"/>
      <c r="I38" s="37"/>
      <c r="J38" s="41" t="s">
        <v>200</v>
      </c>
      <c r="K38" s="41"/>
      <c r="L38" s="41"/>
      <c r="M38" s="41"/>
      <c r="N38" s="41"/>
      <c r="O38" s="41"/>
      <c r="P38" s="38" t="s">
        <v>252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40"/>
      <c r="AC38" s="70">
        <f>AC43</f>
        <v>6242.02</v>
      </c>
      <c r="AD38" s="70"/>
      <c r="AE38" s="70"/>
      <c r="AF38" s="70"/>
      <c r="AG38" s="70"/>
      <c r="AH38" s="70"/>
      <c r="AI38" s="70"/>
      <c r="AJ38" s="70"/>
      <c r="AK38" s="70">
        <f>AK43</f>
        <v>47</v>
      </c>
      <c r="AL38" s="70"/>
      <c r="AM38" s="70"/>
      <c r="AN38" s="70"/>
      <c r="AO38" s="70"/>
      <c r="AP38" s="70"/>
      <c r="AQ38" s="70"/>
      <c r="AR38" s="70"/>
      <c r="AS38" s="70">
        <f t="shared" ref="AS38:AS42" si="0">AC38+AK38</f>
        <v>6289.02</v>
      </c>
      <c r="AT38" s="70"/>
      <c r="AU38" s="70"/>
      <c r="AV38" s="70"/>
      <c r="AW38" s="70"/>
      <c r="AX38" s="70"/>
      <c r="AY38" s="70"/>
      <c r="AZ38" s="70"/>
    </row>
    <row r="39" spans="1:79" ht="24" customHeight="1" x14ac:dyDescent="0.2">
      <c r="A39" s="25">
        <v>1</v>
      </c>
      <c r="B39" s="25"/>
      <c r="C39" s="25"/>
      <c r="D39" s="26">
        <v>1412220</v>
      </c>
      <c r="E39" s="27"/>
      <c r="F39" s="27"/>
      <c r="G39" s="27"/>
      <c r="H39" s="27"/>
      <c r="I39" s="28"/>
      <c r="J39" s="32" t="s">
        <v>76</v>
      </c>
      <c r="K39" s="32"/>
      <c r="L39" s="32"/>
      <c r="M39" s="32"/>
      <c r="N39" s="32"/>
      <c r="O39" s="32"/>
      <c r="P39" s="29" t="s">
        <v>178</v>
      </c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3"/>
      <c r="AC39" s="68">
        <v>898.12</v>
      </c>
      <c r="AD39" s="68"/>
      <c r="AE39" s="68"/>
      <c r="AF39" s="68"/>
      <c r="AG39" s="68"/>
      <c r="AH39" s="68"/>
      <c r="AI39" s="68"/>
      <c r="AJ39" s="68"/>
      <c r="AK39" s="68">
        <f>BD21</f>
        <v>47</v>
      </c>
      <c r="AL39" s="68"/>
      <c r="AM39" s="68"/>
      <c r="AN39" s="68"/>
      <c r="AO39" s="68"/>
      <c r="AP39" s="68"/>
      <c r="AQ39" s="68"/>
      <c r="AR39" s="68"/>
      <c r="AS39" s="68">
        <f t="shared" si="0"/>
        <v>945.12</v>
      </c>
      <c r="AT39" s="68"/>
      <c r="AU39" s="68"/>
      <c r="AV39" s="68"/>
      <c r="AW39" s="68"/>
      <c r="AX39" s="68"/>
      <c r="AY39" s="68"/>
      <c r="AZ39" s="68"/>
      <c r="CA39" s="1" t="s">
        <v>52</v>
      </c>
    </row>
    <row r="40" spans="1:79" ht="38.25" customHeight="1" x14ac:dyDescent="0.2">
      <c r="A40" s="25">
        <v>2</v>
      </c>
      <c r="B40" s="25"/>
      <c r="C40" s="25"/>
      <c r="D40" s="26">
        <v>1412220</v>
      </c>
      <c r="E40" s="27"/>
      <c r="F40" s="27"/>
      <c r="G40" s="27"/>
      <c r="H40" s="27"/>
      <c r="I40" s="28"/>
      <c r="J40" s="32" t="s">
        <v>76</v>
      </c>
      <c r="K40" s="32"/>
      <c r="L40" s="32"/>
      <c r="M40" s="32"/>
      <c r="N40" s="32"/>
      <c r="O40" s="32"/>
      <c r="P40" s="29" t="s">
        <v>180</v>
      </c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3"/>
      <c r="AC40" s="68">
        <v>510</v>
      </c>
      <c r="AD40" s="68"/>
      <c r="AE40" s="68"/>
      <c r="AF40" s="68"/>
      <c r="AG40" s="68"/>
      <c r="AH40" s="68"/>
      <c r="AI40" s="68"/>
      <c r="AJ40" s="68"/>
      <c r="AK40" s="68">
        <v>0</v>
      </c>
      <c r="AL40" s="68"/>
      <c r="AM40" s="68"/>
      <c r="AN40" s="68"/>
      <c r="AO40" s="68"/>
      <c r="AP40" s="68"/>
      <c r="AQ40" s="68"/>
      <c r="AR40" s="68"/>
      <c r="AS40" s="68">
        <f t="shared" si="0"/>
        <v>510</v>
      </c>
      <c r="AT40" s="68"/>
      <c r="AU40" s="68"/>
      <c r="AV40" s="68"/>
      <c r="AW40" s="68"/>
      <c r="AX40" s="68"/>
      <c r="AY40" s="68"/>
      <c r="AZ40" s="68"/>
    </row>
    <row r="41" spans="1:79" ht="38.25" customHeight="1" x14ac:dyDescent="0.2">
      <c r="A41" s="25">
        <v>3</v>
      </c>
      <c r="B41" s="25"/>
      <c r="C41" s="25"/>
      <c r="D41" s="26">
        <v>1412220</v>
      </c>
      <c r="E41" s="27"/>
      <c r="F41" s="27"/>
      <c r="G41" s="27"/>
      <c r="H41" s="27"/>
      <c r="I41" s="28"/>
      <c r="J41" s="32" t="s">
        <v>76</v>
      </c>
      <c r="K41" s="32"/>
      <c r="L41" s="32"/>
      <c r="M41" s="32"/>
      <c r="N41" s="32"/>
      <c r="O41" s="32"/>
      <c r="P41" s="29" t="s">
        <v>181</v>
      </c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3"/>
      <c r="AC41" s="68">
        <v>1200</v>
      </c>
      <c r="AD41" s="68"/>
      <c r="AE41" s="68"/>
      <c r="AF41" s="68"/>
      <c r="AG41" s="68"/>
      <c r="AH41" s="68"/>
      <c r="AI41" s="68"/>
      <c r="AJ41" s="68"/>
      <c r="AK41" s="68">
        <v>0</v>
      </c>
      <c r="AL41" s="68"/>
      <c r="AM41" s="68"/>
      <c r="AN41" s="68"/>
      <c r="AO41" s="68"/>
      <c r="AP41" s="68"/>
      <c r="AQ41" s="68"/>
      <c r="AR41" s="68"/>
      <c r="AS41" s="68">
        <f t="shared" si="0"/>
        <v>1200</v>
      </c>
      <c r="AT41" s="68"/>
      <c r="AU41" s="68"/>
      <c r="AV41" s="68"/>
      <c r="AW41" s="68"/>
      <c r="AX41" s="68"/>
      <c r="AY41" s="68"/>
      <c r="AZ41" s="68"/>
    </row>
    <row r="42" spans="1:79" ht="38.25" customHeight="1" x14ac:dyDescent="0.2">
      <c r="A42" s="25">
        <v>4</v>
      </c>
      <c r="B42" s="25"/>
      <c r="C42" s="25"/>
      <c r="D42" s="26">
        <v>1412220</v>
      </c>
      <c r="E42" s="27"/>
      <c r="F42" s="27"/>
      <c r="G42" s="27"/>
      <c r="H42" s="27"/>
      <c r="I42" s="28"/>
      <c r="J42" s="32" t="s">
        <v>76</v>
      </c>
      <c r="K42" s="32"/>
      <c r="L42" s="32"/>
      <c r="M42" s="32"/>
      <c r="N42" s="32"/>
      <c r="O42" s="32"/>
      <c r="P42" s="29" t="s">
        <v>253</v>
      </c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3"/>
      <c r="AC42" s="68">
        <v>3633.9</v>
      </c>
      <c r="AD42" s="68"/>
      <c r="AE42" s="68"/>
      <c r="AF42" s="68"/>
      <c r="AG42" s="68"/>
      <c r="AH42" s="68"/>
      <c r="AI42" s="68"/>
      <c r="AJ42" s="68"/>
      <c r="AK42" s="68">
        <v>0</v>
      </c>
      <c r="AL42" s="68"/>
      <c r="AM42" s="68"/>
      <c r="AN42" s="68"/>
      <c r="AO42" s="68"/>
      <c r="AP42" s="68"/>
      <c r="AQ42" s="68"/>
      <c r="AR42" s="68"/>
      <c r="AS42" s="68">
        <f t="shared" si="0"/>
        <v>3633.9</v>
      </c>
      <c r="AT42" s="68"/>
      <c r="AU42" s="68"/>
      <c r="AV42" s="68"/>
      <c r="AW42" s="68"/>
      <c r="AX42" s="68"/>
      <c r="AY42" s="68"/>
      <c r="AZ42" s="68"/>
    </row>
    <row r="43" spans="1:79" s="6" customFormat="1" ht="12.75" customHeight="1" x14ac:dyDescent="0.2">
      <c r="A43" s="106"/>
      <c r="B43" s="107"/>
      <c r="C43" s="108"/>
      <c r="D43" s="71" t="s">
        <v>76</v>
      </c>
      <c r="E43" s="72"/>
      <c r="F43" s="72"/>
      <c r="G43" s="72"/>
      <c r="H43" s="72"/>
      <c r="I43" s="73"/>
      <c r="J43" s="35" t="s">
        <v>76</v>
      </c>
      <c r="K43" s="36"/>
      <c r="L43" s="36"/>
      <c r="M43" s="36"/>
      <c r="N43" s="36"/>
      <c r="O43" s="37"/>
      <c r="P43" s="38" t="s">
        <v>78</v>
      </c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10"/>
      <c r="AC43" s="111">
        <f>SUM(AC39:AJ42)</f>
        <v>6242.02</v>
      </c>
      <c r="AD43" s="112"/>
      <c r="AE43" s="112"/>
      <c r="AF43" s="112"/>
      <c r="AG43" s="112"/>
      <c r="AH43" s="112"/>
      <c r="AI43" s="112"/>
      <c r="AJ43" s="113"/>
      <c r="AK43" s="111">
        <f t="shared" ref="AK43" si="1">SUM(AK39:AR42)</f>
        <v>47</v>
      </c>
      <c r="AL43" s="112"/>
      <c r="AM43" s="112"/>
      <c r="AN43" s="112"/>
      <c r="AO43" s="112"/>
      <c r="AP43" s="112"/>
      <c r="AQ43" s="112"/>
      <c r="AR43" s="113"/>
      <c r="AS43" s="111">
        <f t="shared" ref="AS43" si="2">SUM(AS39:AZ42)</f>
        <v>6289.02</v>
      </c>
      <c r="AT43" s="112"/>
      <c r="AU43" s="112"/>
      <c r="AV43" s="112"/>
      <c r="AW43" s="112"/>
      <c r="AX43" s="112"/>
      <c r="AY43" s="112"/>
      <c r="AZ43" s="113"/>
    </row>
    <row r="44" spans="1:79" x14ac:dyDescent="0.2">
      <c r="AI44" s="23"/>
    </row>
    <row r="45" spans="1:79" ht="15.75" customHeight="1" x14ac:dyDescent="0.2">
      <c r="A45" s="44" t="s">
        <v>31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</row>
    <row r="46" spans="1:79" ht="15" customHeight="1" x14ac:dyDescent="0.2">
      <c r="A46" s="65" t="s">
        <v>120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79" ht="15.95" customHeight="1" x14ac:dyDescent="0.2">
      <c r="A48" s="66" t="s">
        <v>30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 t="s">
        <v>11</v>
      </c>
      <c r="R48" s="66"/>
      <c r="S48" s="66"/>
      <c r="T48" s="66"/>
      <c r="U48" s="66"/>
      <c r="V48" s="66"/>
      <c r="W48" s="66"/>
      <c r="X48" s="66"/>
      <c r="Y48" s="66" t="s">
        <v>17</v>
      </c>
      <c r="Z48" s="66"/>
      <c r="AA48" s="66"/>
      <c r="AB48" s="66"/>
      <c r="AC48" s="66"/>
      <c r="AD48" s="66"/>
      <c r="AE48" s="66"/>
      <c r="AF48" s="66"/>
      <c r="AG48" s="66" t="s">
        <v>16</v>
      </c>
      <c r="AH48" s="66"/>
      <c r="AI48" s="66"/>
      <c r="AJ48" s="66"/>
      <c r="AK48" s="66"/>
      <c r="AL48" s="66"/>
      <c r="AM48" s="66"/>
      <c r="AN48" s="66"/>
      <c r="AO48" s="66" t="s">
        <v>15</v>
      </c>
      <c r="AP48" s="66"/>
      <c r="AQ48" s="66"/>
      <c r="AR48" s="66"/>
      <c r="AS48" s="66"/>
      <c r="AT48" s="66"/>
      <c r="AU48" s="66"/>
      <c r="AV48" s="66"/>
    </row>
    <row r="49" spans="1:79" ht="29.1" customHeight="1" x14ac:dyDescent="0.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</row>
    <row r="50" spans="1:79" ht="15.95" customHeight="1" x14ac:dyDescent="0.2">
      <c r="A50" s="66">
        <v>1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>
        <v>2</v>
      </c>
      <c r="R50" s="66"/>
      <c r="S50" s="66"/>
      <c r="T50" s="66"/>
      <c r="U50" s="66"/>
      <c r="V50" s="66"/>
      <c r="W50" s="66"/>
      <c r="X50" s="66"/>
      <c r="Y50" s="66">
        <v>3</v>
      </c>
      <c r="Z50" s="66"/>
      <c r="AA50" s="66"/>
      <c r="AB50" s="66"/>
      <c r="AC50" s="66"/>
      <c r="AD50" s="66"/>
      <c r="AE50" s="66"/>
      <c r="AF50" s="66"/>
      <c r="AG50" s="66">
        <v>4</v>
      </c>
      <c r="AH50" s="66"/>
      <c r="AI50" s="66"/>
      <c r="AJ50" s="66"/>
      <c r="AK50" s="66"/>
      <c r="AL50" s="66"/>
      <c r="AM50" s="66"/>
      <c r="AN50" s="66"/>
      <c r="AO50" s="66">
        <v>5</v>
      </c>
      <c r="AP50" s="66"/>
      <c r="AQ50" s="66"/>
      <c r="AR50" s="66"/>
      <c r="AS50" s="66"/>
      <c r="AT50" s="66"/>
      <c r="AU50" s="66"/>
      <c r="AV50" s="66"/>
    </row>
    <row r="51" spans="1:79" ht="12.75" hidden="1" customHeight="1" x14ac:dyDescent="0.2">
      <c r="A51" s="67" t="s">
        <v>44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25" t="s">
        <v>42</v>
      </c>
      <c r="R51" s="25"/>
      <c r="S51" s="25"/>
      <c r="T51" s="25"/>
      <c r="U51" s="25"/>
      <c r="V51" s="25"/>
      <c r="W51" s="25"/>
      <c r="X51" s="25"/>
      <c r="Y51" s="33" t="s">
        <v>45</v>
      </c>
      <c r="Z51" s="33"/>
      <c r="AA51" s="33"/>
      <c r="AB51" s="33"/>
      <c r="AC51" s="33"/>
      <c r="AD51" s="33"/>
      <c r="AE51" s="33"/>
      <c r="AF51" s="33"/>
      <c r="AG51" s="33" t="s">
        <v>46</v>
      </c>
      <c r="AH51" s="33"/>
      <c r="AI51" s="33"/>
      <c r="AJ51" s="33"/>
      <c r="AK51" s="33"/>
      <c r="AL51" s="33"/>
      <c r="AM51" s="33"/>
      <c r="AN51" s="33"/>
      <c r="AO51" s="33" t="s">
        <v>47</v>
      </c>
      <c r="AP51" s="33"/>
      <c r="AQ51" s="33"/>
      <c r="AR51" s="33"/>
      <c r="AS51" s="33"/>
      <c r="AT51" s="33"/>
      <c r="AU51" s="33"/>
      <c r="AV51" s="33"/>
      <c r="CA51" s="1" t="s">
        <v>53</v>
      </c>
    </row>
    <row r="52" spans="1:79" ht="12.75" customHeight="1" x14ac:dyDescent="0.2">
      <c r="A52" s="29" t="s">
        <v>80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1"/>
      <c r="Q52" s="26">
        <v>1412220</v>
      </c>
      <c r="R52" s="27"/>
      <c r="S52" s="27"/>
      <c r="T52" s="27"/>
      <c r="U52" s="27"/>
      <c r="V52" s="27"/>
      <c r="W52" s="27"/>
      <c r="X52" s="28"/>
      <c r="Y52" s="33">
        <v>1200</v>
      </c>
      <c r="Z52" s="33"/>
      <c r="AA52" s="33"/>
      <c r="AB52" s="33"/>
      <c r="AC52" s="33"/>
      <c r="AD52" s="33"/>
      <c r="AE52" s="33"/>
      <c r="AF52" s="33"/>
      <c r="AG52" s="33">
        <v>47</v>
      </c>
      <c r="AH52" s="33"/>
      <c r="AI52" s="33"/>
      <c r="AJ52" s="33"/>
      <c r="AK52" s="33"/>
      <c r="AL52" s="33"/>
      <c r="AM52" s="33"/>
      <c r="AN52" s="33"/>
      <c r="AO52" s="33">
        <f>Y52+AG52</f>
        <v>1247</v>
      </c>
      <c r="AP52" s="33"/>
      <c r="AQ52" s="33"/>
      <c r="AR52" s="33"/>
      <c r="AS52" s="33"/>
      <c r="AT52" s="33"/>
      <c r="AU52" s="33"/>
      <c r="AV52" s="33"/>
      <c r="CA52" s="1" t="s">
        <v>54</v>
      </c>
    </row>
    <row r="53" spans="1:79" ht="12.75" customHeight="1" x14ac:dyDescent="0.2">
      <c r="A53" s="29" t="s">
        <v>82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1"/>
      <c r="Q53" s="26">
        <v>1412220</v>
      </c>
      <c r="R53" s="27"/>
      <c r="S53" s="27"/>
      <c r="T53" s="27"/>
      <c r="U53" s="27"/>
      <c r="V53" s="27"/>
      <c r="W53" s="27"/>
      <c r="X53" s="28"/>
      <c r="Y53" s="33">
        <v>510</v>
      </c>
      <c r="Z53" s="33"/>
      <c r="AA53" s="33"/>
      <c r="AB53" s="33"/>
      <c r="AC53" s="33"/>
      <c r="AD53" s="33"/>
      <c r="AE53" s="33"/>
      <c r="AF53" s="33"/>
      <c r="AG53" s="33">
        <v>0</v>
      </c>
      <c r="AH53" s="33"/>
      <c r="AI53" s="33"/>
      <c r="AJ53" s="33"/>
      <c r="AK53" s="33"/>
      <c r="AL53" s="33"/>
      <c r="AM53" s="33"/>
      <c r="AN53" s="33"/>
      <c r="AO53" s="33">
        <f t="shared" ref="AO53:AO54" si="3">Y53+AG53</f>
        <v>510</v>
      </c>
      <c r="AP53" s="33"/>
      <c r="AQ53" s="33"/>
      <c r="AR53" s="33"/>
      <c r="AS53" s="33"/>
      <c r="AT53" s="33"/>
      <c r="AU53" s="33"/>
      <c r="AV53" s="33"/>
    </row>
    <row r="54" spans="1:79" ht="12.75" customHeight="1" x14ac:dyDescent="0.2">
      <c r="A54" s="29" t="s">
        <v>254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1"/>
      <c r="Q54" s="26">
        <v>1412220</v>
      </c>
      <c r="R54" s="27"/>
      <c r="S54" s="27"/>
      <c r="T54" s="27"/>
      <c r="U54" s="27"/>
      <c r="V54" s="27"/>
      <c r="W54" s="27"/>
      <c r="X54" s="28"/>
      <c r="Y54" s="33">
        <v>3633.9</v>
      </c>
      <c r="Z54" s="33"/>
      <c r="AA54" s="33"/>
      <c r="AB54" s="33"/>
      <c r="AC54" s="33"/>
      <c r="AD54" s="33"/>
      <c r="AE54" s="33"/>
      <c r="AF54" s="33"/>
      <c r="AG54" s="33">
        <v>0</v>
      </c>
      <c r="AH54" s="33"/>
      <c r="AI54" s="33"/>
      <c r="AJ54" s="33"/>
      <c r="AK54" s="33"/>
      <c r="AL54" s="33"/>
      <c r="AM54" s="33"/>
      <c r="AN54" s="33"/>
      <c r="AO54" s="33">
        <f t="shared" si="3"/>
        <v>3633.9</v>
      </c>
      <c r="AP54" s="33"/>
      <c r="AQ54" s="33"/>
      <c r="AR54" s="33"/>
      <c r="AS54" s="33"/>
      <c r="AT54" s="33"/>
      <c r="AU54" s="33"/>
      <c r="AV54" s="33"/>
    </row>
    <row r="55" spans="1:79" s="6" customFormat="1" ht="12.75" customHeight="1" x14ac:dyDescent="0.2">
      <c r="A55" s="38" t="s">
        <v>78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0"/>
      <c r="Q55" s="71" t="s">
        <v>76</v>
      </c>
      <c r="R55" s="72"/>
      <c r="S55" s="72"/>
      <c r="T55" s="72"/>
      <c r="U55" s="72"/>
      <c r="V55" s="72"/>
      <c r="W55" s="72"/>
      <c r="X55" s="73"/>
      <c r="Y55" s="42">
        <f>SUM(Y52:AF54)</f>
        <v>5343.9</v>
      </c>
      <c r="Z55" s="42"/>
      <c r="AA55" s="42"/>
      <c r="AB55" s="42"/>
      <c r="AC55" s="42"/>
      <c r="AD55" s="42"/>
      <c r="AE55" s="42"/>
      <c r="AF55" s="42"/>
      <c r="AG55" s="42">
        <f t="shared" ref="AG55" si="4">SUM(AG52:AN54)</f>
        <v>47</v>
      </c>
      <c r="AH55" s="42"/>
      <c r="AI55" s="42"/>
      <c r="AJ55" s="42"/>
      <c r="AK55" s="42"/>
      <c r="AL55" s="42"/>
      <c r="AM55" s="42"/>
      <c r="AN55" s="42"/>
      <c r="AO55" s="42">
        <f>SUM(AO52:AV54)</f>
        <v>5390.9</v>
      </c>
      <c r="AP55" s="42"/>
      <c r="AQ55" s="42"/>
      <c r="AR55" s="42"/>
      <c r="AS55" s="42"/>
      <c r="AT55" s="42"/>
      <c r="AU55" s="42"/>
      <c r="AV55" s="42"/>
    </row>
    <row r="57" spans="1:79" ht="15.75" customHeight="1" x14ac:dyDescent="0.2">
      <c r="A57" s="60" t="s">
        <v>18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</row>
    <row r="58" spans="1:79" ht="3.75" customHeight="1" x14ac:dyDescent="0.2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</row>
    <row r="59" spans="1:79" ht="9.75" customHeight="1" x14ac:dyDescent="0.2"/>
    <row r="60" spans="1:79" ht="30" customHeight="1" x14ac:dyDescent="0.2">
      <c r="A60" s="66" t="s">
        <v>12</v>
      </c>
      <c r="B60" s="66"/>
      <c r="C60" s="66"/>
      <c r="D60" s="66"/>
      <c r="E60" s="66"/>
      <c r="F60" s="66"/>
      <c r="G60" s="74" t="s">
        <v>11</v>
      </c>
      <c r="H60" s="75"/>
      <c r="I60" s="75"/>
      <c r="J60" s="75"/>
      <c r="K60" s="75"/>
      <c r="L60" s="76"/>
      <c r="M60" s="66" t="s">
        <v>33</v>
      </c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 t="s">
        <v>20</v>
      </c>
      <c r="AA60" s="66"/>
      <c r="AB60" s="66"/>
      <c r="AC60" s="66"/>
      <c r="AD60" s="66"/>
      <c r="AE60" s="66" t="s">
        <v>19</v>
      </c>
      <c r="AF60" s="66"/>
      <c r="AG60" s="66"/>
      <c r="AH60" s="66"/>
      <c r="AI60" s="66"/>
      <c r="AJ60" s="66"/>
      <c r="AK60" s="66"/>
      <c r="AL60" s="66"/>
      <c r="AM60" s="66"/>
      <c r="AN60" s="66"/>
      <c r="AO60" s="66" t="s">
        <v>32</v>
      </c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</row>
    <row r="61" spans="1:79" ht="15.75" customHeight="1" x14ac:dyDescent="0.2">
      <c r="A61" s="66">
        <v>1</v>
      </c>
      <c r="B61" s="66"/>
      <c r="C61" s="66"/>
      <c r="D61" s="66"/>
      <c r="E61" s="66"/>
      <c r="F61" s="66"/>
      <c r="G61" s="74">
        <v>2</v>
      </c>
      <c r="H61" s="75"/>
      <c r="I61" s="75"/>
      <c r="J61" s="75"/>
      <c r="K61" s="75"/>
      <c r="L61" s="76"/>
      <c r="M61" s="66">
        <v>3</v>
      </c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>
        <v>4</v>
      </c>
      <c r="AA61" s="66"/>
      <c r="AB61" s="66"/>
      <c r="AC61" s="66"/>
      <c r="AD61" s="66"/>
      <c r="AE61" s="66">
        <v>5</v>
      </c>
      <c r="AF61" s="66"/>
      <c r="AG61" s="66"/>
      <c r="AH61" s="66"/>
      <c r="AI61" s="66"/>
      <c r="AJ61" s="66"/>
      <c r="AK61" s="66"/>
      <c r="AL61" s="66"/>
      <c r="AM61" s="66"/>
      <c r="AN61" s="66"/>
      <c r="AO61" s="66">
        <v>6</v>
      </c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</row>
    <row r="62" spans="1:79" ht="13.5" hidden="1" customHeight="1" x14ac:dyDescent="0.2">
      <c r="A62" s="25"/>
      <c r="B62" s="25"/>
      <c r="C62" s="25"/>
      <c r="D62" s="25"/>
      <c r="E62" s="25"/>
      <c r="F62" s="25"/>
      <c r="G62" s="83" t="s">
        <v>42</v>
      </c>
      <c r="H62" s="84"/>
      <c r="I62" s="84"/>
      <c r="J62" s="84"/>
      <c r="K62" s="84"/>
      <c r="L62" s="85"/>
      <c r="M62" s="67" t="s">
        <v>44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25" t="s">
        <v>59</v>
      </c>
      <c r="AA62" s="25"/>
      <c r="AB62" s="25"/>
      <c r="AC62" s="25"/>
      <c r="AD62" s="25"/>
      <c r="AE62" s="67" t="s">
        <v>60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33" t="s">
        <v>70</v>
      </c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CA62" s="1" t="s">
        <v>55</v>
      </c>
    </row>
    <row r="63" spans="1:79" s="6" customFormat="1" ht="25.5" customHeight="1" x14ac:dyDescent="0.2">
      <c r="A63" s="34"/>
      <c r="B63" s="34"/>
      <c r="C63" s="34"/>
      <c r="D63" s="34"/>
      <c r="E63" s="34"/>
      <c r="F63" s="34"/>
      <c r="G63" s="35">
        <v>1412220</v>
      </c>
      <c r="H63" s="36"/>
      <c r="I63" s="36"/>
      <c r="J63" s="36"/>
      <c r="K63" s="36"/>
      <c r="L63" s="37"/>
      <c r="M63" s="38" t="s">
        <v>179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41" t="s">
        <v>76</v>
      </c>
      <c r="AA63" s="41"/>
      <c r="AB63" s="41"/>
      <c r="AC63" s="41"/>
      <c r="AD63" s="41"/>
      <c r="AE63" s="89" t="s">
        <v>76</v>
      </c>
      <c r="AF63" s="89"/>
      <c r="AG63" s="89"/>
      <c r="AH63" s="89"/>
      <c r="AI63" s="89"/>
      <c r="AJ63" s="89"/>
      <c r="AK63" s="89"/>
      <c r="AL63" s="89"/>
      <c r="AM63" s="89"/>
      <c r="AN63" s="89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CA63" s="6" t="s">
        <v>56</v>
      </c>
    </row>
    <row r="64" spans="1:79" s="6" customFormat="1" ht="25.5" customHeight="1" x14ac:dyDescent="0.2">
      <c r="A64" s="34"/>
      <c r="B64" s="34"/>
      <c r="C64" s="34"/>
      <c r="D64" s="34"/>
      <c r="E64" s="34"/>
      <c r="F64" s="34"/>
      <c r="G64" s="35">
        <v>1412220</v>
      </c>
      <c r="H64" s="36"/>
      <c r="I64" s="36"/>
      <c r="J64" s="36"/>
      <c r="K64" s="36"/>
      <c r="L64" s="37"/>
      <c r="M64" s="38" t="s">
        <v>178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41" t="s">
        <v>76</v>
      </c>
      <c r="AA64" s="41"/>
      <c r="AB64" s="41"/>
      <c r="AC64" s="41"/>
      <c r="AD64" s="41"/>
      <c r="AE64" s="89" t="s">
        <v>76</v>
      </c>
      <c r="AF64" s="89"/>
      <c r="AG64" s="89"/>
      <c r="AH64" s="89"/>
      <c r="AI64" s="89"/>
      <c r="AJ64" s="89"/>
      <c r="AK64" s="89"/>
      <c r="AL64" s="89"/>
      <c r="AM64" s="89"/>
      <c r="AN64" s="89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</row>
    <row r="65" spans="1:68" s="6" customFormat="1" ht="12.75" customHeight="1" x14ac:dyDescent="0.2">
      <c r="A65" s="34"/>
      <c r="B65" s="34"/>
      <c r="C65" s="34"/>
      <c r="D65" s="34"/>
      <c r="E65" s="34"/>
      <c r="F65" s="34"/>
      <c r="G65" s="35">
        <v>1412220</v>
      </c>
      <c r="H65" s="36"/>
      <c r="I65" s="36"/>
      <c r="J65" s="36"/>
      <c r="K65" s="36"/>
      <c r="L65" s="37"/>
      <c r="M65" s="38" t="s">
        <v>83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41" t="s">
        <v>76</v>
      </c>
      <c r="AA65" s="41"/>
      <c r="AB65" s="41"/>
      <c r="AC65" s="41"/>
      <c r="AD65" s="41"/>
      <c r="AE65" s="89" t="s">
        <v>76</v>
      </c>
      <c r="AF65" s="89"/>
      <c r="AG65" s="89"/>
      <c r="AH65" s="89"/>
      <c r="AI65" s="89"/>
      <c r="AJ65" s="89"/>
      <c r="AK65" s="89"/>
      <c r="AL65" s="89"/>
      <c r="AM65" s="89"/>
      <c r="AN65" s="89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</row>
    <row r="66" spans="1:68" ht="38.25" customHeight="1" x14ac:dyDescent="0.2">
      <c r="A66" s="25"/>
      <c r="B66" s="25"/>
      <c r="C66" s="25"/>
      <c r="D66" s="25"/>
      <c r="E66" s="25"/>
      <c r="F66" s="25"/>
      <c r="G66" s="26">
        <v>1412220</v>
      </c>
      <c r="H66" s="27"/>
      <c r="I66" s="27"/>
      <c r="J66" s="27"/>
      <c r="K66" s="27"/>
      <c r="L66" s="28"/>
      <c r="M66" s="29" t="s">
        <v>84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85</v>
      </c>
      <c r="AA66" s="32"/>
      <c r="AB66" s="32"/>
      <c r="AC66" s="32"/>
      <c r="AD66" s="32"/>
      <c r="AE66" s="96" t="s">
        <v>255</v>
      </c>
      <c r="AF66" s="97"/>
      <c r="AG66" s="97"/>
      <c r="AH66" s="97"/>
      <c r="AI66" s="97"/>
      <c r="AJ66" s="97"/>
      <c r="AK66" s="97"/>
      <c r="AL66" s="97"/>
      <c r="AM66" s="97"/>
      <c r="AN66" s="98"/>
      <c r="AO66" s="33">
        <v>1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68" ht="12.75" customHeight="1" x14ac:dyDescent="0.2">
      <c r="A67" s="25"/>
      <c r="B67" s="25"/>
      <c r="C67" s="25"/>
      <c r="D67" s="25"/>
      <c r="E67" s="25"/>
      <c r="F67" s="25"/>
      <c r="G67" s="26">
        <v>1412220</v>
      </c>
      <c r="H67" s="27"/>
      <c r="I67" s="27"/>
      <c r="J67" s="27"/>
      <c r="K67" s="27"/>
      <c r="L67" s="28"/>
      <c r="M67" s="29" t="s">
        <v>87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85</v>
      </c>
      <c r="AA67" s="32"/>
      <c r="AB67" s="32"/>
      <c r="AC67" s="32"/>
      <c r="AD67" s="32"/>
      <c r="AE67" s="29" t="s">
        <v>86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3">
        <v>18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68" s="6" customFormat="1" ht="30" customHeight="1" x14ac:dyDescent="0.2">
      <c r="A68" s="25"/>
      <c r="B68" s="25"/>
      <c r="C68" s="25"/>
      <c r="D68" s="25"/>
      <c r="E68" s="25"/>
      <c r="F68" s="25"/>
      <c r="G68" s="26">
        <v>1412140</v>
      </c>
      <c r="H68" s="27"/>
      <c r="I68" s="27"/>
      <c r="J68" s="27"/>
      <c r="K68" s="27"/>
      <c r="L68" s="28"/>
      <c r="M68" s="29" t="s">
        <v>219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85</v>
      </c>
      <c r="AA68" s="32"/>
      <c r="AB68" s="32"/>
      <c r="AC68" s="32"/>
      <c r="AD68" s="32"/>
      <c r="AE68" s="29" t="s">
        <v>242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114">
        <v>6</v>
      </c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N68" s="6">
        <v>3110</v>
      </c>
      <c r="BO68" s="6">
        <v>3132</v>
      </c>
    </row>
    <row r="69" spans="1:68" s="6" customFormat="1" ht="27" customHeight="1" x14ac:dyDescent="0.2">
      <c r="A69" s="25"/>
      <c r="B69" s="25"/>
      <c r="C69" s="25"/>
      <c r="D69" s="25"/>
      <c r="E69" s="25"/>
      <c r="F69" s="25"/>
      <c r="G69" s="26">
        <v>1412140</v>
      </c>
      <c r="H69" s="27"/>
      <c r="I69" s="27"/>
      <c r="J69" s="27"/>
      <c r="K69" s="27"/>
      <c r="L69" s="28"/>
      <c r="M69" s="29" t="s">
        <v>218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190</v>
      </c>
      <c r="AA69" s="32"/>
      <c r="AB69" s="32"/>
      <c r="AC69" s="32"/>
      <c r="AD69" s="32"/>
      <c r="AE69" s="29" t="s">
        <v>217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33">
        <v>47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N69" s="24">
        <f>AO69+AO90</f>
        <v>557</v>
      </c>
      <c r="BO69" s="24">
        <f>AO70+AO91</f>
        <v>0</v>
      </c>
      <c r="BP69" s="24">
        <f>3722-BO69</f>
        <v>3722</v>
      </c>
    </row>
    <row r="70" spans="1:68" s="6" customFormat="1" ht="12.75" customHeight="1" x14ac:dyDescent="0.2">
      <c r="A70" s="34"/>
      <c r="B70" s="34"/>
      <c r="C70" s="34"/>
      <c r="D70" s="34"/>
      <c r="E70" s="34"/>
      <c r="F70" s="34"/>
      <c r="G70" s="35">
        <v>1412220</v>
      </c>
      <c r="H70" s="36"/>
      <c r="I70" s="36"/>
      <c r="J70" s="36"/>
      <c r="K70" s="36"/>
      <c r="L70" s="37"/>
      <c r="M70" s="38" t="s">
        <v>91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1" t="s">
        <v>76</v>
      </c>
      <c r="AA70" s="41"/>
      <c r="AB70" s="41"/>
      <c r="AC70" s="41"/>
      <c r="AD70" s="41"/>
      <c r="AE70" s="38" t="s">
        <v>76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</row>
    <row r="71" spans="1:68" ht="12.75" customHeight="1" x14ac:dyDescent="0.2">
      <c r="A71" s="25"/>
      <c r="B71" s="25"/>
      <c r="C71" s="25"/>
      <c r="D71" s="25"/>
      <c r="E71" s="25"/>
      <c r="F71" s="25"/>
      <c r="G71" s="26">
        <v>1412220</v>
      </c>
      <c r="H71" s="27"/>
      <c r="I71" s="27"/>
      <c r="J71" s="27"/>
      <c r="K71" s="27"/>
      <c r="L71" s="28"/>
      <c r="M71" s="29" t="s">
        <v>182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85</v>
      </c>
      <c r="AA71" s="32"/>
      <c r="AB71" s="32"/>
      <c r="AC71" s="32"/>
      <c r="AD71" s="32"/>
      <c r="AE71" s="29" t="s">
        <v>183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33">
        <v>169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</row>
    <row r="72" spans="1:68" ht="12.75" customHeight="1" x14ac:dyDescent="0.2">
      <c r="A72" s="25"/>
      <c r="B72" s="25"/>
      <c r="C72" s="25"/>
      <c r="D72" s="25"/>
      <c r="E72" s="25"/>
      <c r="F72" s="25"/>
      <c r="G72" s="26">
        <v>1412220</v>
      </c>
      <c r="H72" s="27"/>
      <c r="I72" s="27"/>
      <c r="J72" s="27"/>
      <c r="K72" s="27"/>
      <c r="L72" s="28"/>
      <c r="M72" s="29" t="s">
        <v>184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85</v>
      </c>
      <c r="AA72" s="32"/>
      <c r="AB72" s="32"/>
      <c r="AC72" s="32"/>
      <c r="AD72" s="32"/>
      <c r="AE72" s="29" t="s">
        <v>183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33">
        <v>12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1:68" ht="38.25" customHeight="1" x14ac:dyDescent="0.2">
      <c r="A73" s="25"/>
      <c r="B73" s="25"/>
      <c r="C73" s="25"/>
      <c r="D73" s="25"/>
      <c r="E73" s="25"/>
      <c r="F73" s="25"/>
      <c r="G73" s="26">
        <v>1412220</v>
      </c>
      <c r="H73" s="27"/>
      <c r="I73" s="27"/>
      <c r="J73" s="27"/>
      <c r="K73" s="27"/>
      <c r="L73" s="28"/>
      <c r="M73" s="29" t="s">
        <v>185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85</v>
      </c>
      <c r="AA73" s="32"/>
      <c r="AB73" s="32"/>
      <c r="AC73" s="32"/>
      <c r="AD73" s="32"/>
      <c r="AE73" s="29" t="s">
        <v>94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33">
        <v>2144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</row>
    <row r="74" spans="1:68" ht="25.5" customHeight="1" x14ac:dyDescent="0.2">
      <c r="A74" s="83"/>
      <c r="B74" s="84"/>
      <c r="C74" s="84"/>
      <c r="D74" s="84"/>
      <c r="E74" s="84"/>
      <c r="F74" s="85"/>
      <c r="G74" s="26">
        <v>1412220</v>
      </c>
      <c r="H74" s="27"/>
      <c r="I74" s="27"/>
      <c r="J74" s="27"/>
      <c r="K74" s="27"/>
      <c r="L74" s="28"/>
      <c r="M74" s="29" t="s">
        <v>186</v>
      </c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26" t="s">
        <v>85</v>
      </c>
      <c r="AA74" s="27"/>
      <c r="AB74" s="27"/>
      <c r="AC74" s="27"/>
      <c r="AD74" s="28"/>
      <c r="AE74" s="29" t="s">
        <v>183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117">
        <v>311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9"/>
    </row>
    <row r="75" spans="1:68" ht="24.75" customHeight="1" x14ac:dyDescent="0.2">
      <c r="A75" s="25"/>
      <c r="B75" s="25"/>
      <c r="C75" s="25"/>
      <c r="D75" s="25"/>
      <c r="E75" s="25"/>
      <c r="F75" s="25"/>
      <c r="G75" s="26">
        <v>1412140</v>
      </c>
      <c r="H75" s="27"/>
      <c r="I75" s="27"/>
      <c r="J75" s="27"/>
      <c r="K75" s="27"/>
      <c r="L75" s="28"/>
      <c r="M75" s="29" t="s">
        <v>216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215</v>
      </c>
      <c r="AA75" s="32"/>
      <c r="AB75" s="32"/>
      <c r="AC75" s="32"/>
      <c r="AD75" s="32"/>
      <c r="AE75" s="29" t="s">
        <v>242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33">
        <f>AO68</f>
        <v>6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</row>
    <row r="76" spans="1:68" s="6" customFormat="1" ht="12.75" customHeight="1" x14ac:dyDescent="0.2">
      <c r="A76" s="34"/>
      <c r="B76" s="34"/>
      <c r="C76" s="34"/>
      <c r="D76" s="34"/>
      <c r="E76" s="34"/>
      <c r="F76" s="34"/>
      <c r="G76" s="35">
        <v>1412220</v>
      </c>
      <c r="H76" s="36"/>
      <c r="I76" s="36"/>
      <c r="J76" s="36"/>
      <c r="K76" s="36"/>
      <c r="L76" s="37"/>
      <c r="M76" s="38" t="s">
        <v>96</v>
      </c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40"/>
      <c r="Z76" s="41" t="s">
        <v>76</v>
      </c>
      <c r="AA76" s="41"/>
      <c r="AB76" s="41"/>
      <c r="AC76" s="41"/>
      <c r="AD76" s="41"/>
      <c r="AE76" s="38" t="s">
        <v>76</v>
      </c>
      <c r="AF76" s="39"/>
      <c r="AG76" s="39"/>
      <c r="AH76" s="39"/>
      <c r="AI76" s="39"/>
      <c r="AJ76" s="39"/>
      <c r="AK76" s="39"/>
      <c r="AL76" s="39"/>
      <c r="AM76" s="39"/>
      <c r="AN76" s="40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</row>
    <row r="77" spans="1:68" ht="51" customHeight="1" x14ac:dyDescent="0.2">
      <c r="A77" s="25"/>
      <c r="B77" s="25"/>
      <c r="C77" s="25"/>
      <c r="D77" s="25"/>
      <c r="E77" s="25"/>
      <c r="F77" s="25"/>
      <c r="G77" s="26">
        <v>1412220</v>
      </c>
      <c r="H77" s="27"/>
      <c r="I77" s="27"/>
      <c r="J77" s="27"/>
      <c r="K77" s="27"/>
      <c r="L77" s="28"/>
      <c r="M77" s="29" t="s">
        <v>187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85</v>
      </c>
      <c r="AA77" s="32"/>
      <c r="AB77" s="32"/>
      <c r="AC77" s="32"/>
      <c r="AD77" s="32"/>
      <c r="AE77" s="29" t="s">
        <v>98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33">
        <v>476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</row>
    <row r="78" spans="1:68" ht="12.75" customHeight="1" x14ac:dyDescent="0.2">
      <c r="A78" s="25"/>
      <c r="B78" s="25"/>
      <c r="C78" s="25"/>
      <c r="D78" s="25"/>
      <c r="E78" s="25"/>
      <c r="F78" s="25"/>
      <c r="G78" s="26">
        <v>1412220</v>
      </c>
      <c r="H78" s="27"/>
      <c r="I78" s="27"/>
      <c r="J78" s="27"/>
      <c r="K78" s="27"/>
      <c r="L78" s="28"/>
      <c r="M78" s="29" t="s">
        <v>188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85</v>
      </c>
      <c r="AA78" s="32"/>
      <c r="AB78" s="32"/>
      <c r="AC78" s="32"/>
      <c r="AD78" s="32"/>
      <c r="AE78" s="29" t="s">
        <v>98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33">
        <v>38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79" spans="1:68" ht="28.5" customHeight="1" x14ac:dyDescent="0.2">
      <c r="A79" s="25"/>
      <c r="B79" s="25"/>
      <c r="C79" s="25"/>
      <c r="D79" s="25"/>
      <c r="E79" s="25"/>
      <c r="F79" s="25"/>
      <c r="G79" s="26"/>
      <c r="H79" s="27"/>
      <c r="I79" s="27"/>
      <c r="J79" s="27"/>
      <c r="K79" s="27"/>
      <c r="L79" s="28"/>
      <c r="M79" s="29" t="s">
        <v>213</v>
      </c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1"/>
      <c r="Z79" s="32" t="s">
        <v>190</v>
      </c>
      <c r="AA79" s="32"/>
      <c r="AB79" s="32"/>
      <c r="AC79" s="32"/>
      <c r="AD79" s="32"/>
      <c r="AE79" s="29" t="s">
        <v>138</v>
      </c>
      <c r="AF79" s="30"/>
      <c r="AG79" s="30"/>
      <c r="AH79" s="30"/>
      <c r="AI79" s="30"/>
      <c r="AJ79" s="30"/>
      <c r="AK79" s="30"/>
      <c r="AL79" s="30"/>
      <c r="AM79" s="30"/>
      <c r="AN79" s="31"/>
      <c r="AO79" s="120">
        <f>AO69/AO68</f>
        <v>7.833333333333333</v>
      </c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</row>
    <row r="80" spans="1:68" s="6" customFormat="1" ht="38.25" customHeight="1" x14ac:dyDescent="0.2">
      <c r="A80" s="34"/>
      <c r="B80" s="34"/>
      <c r="C80" s="34"/>
      <c r="D80" s="34"/>
      <c r="E80" s="34"/>
      <c r="F80" s="34"/>
      <c r="G80" s="35">
        <v>1412220</v>
      </c>
      <c r="H80" s="36"/>
      <c r="I80" s="36"/>
      <c r="J80" s="36"/>
      <c r="K80" s="36"/>
      <c r="L80" s="37"/>
      <c r="M80" s="38" t="s">
        <v>181</v>
      </c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40"/>
      <c r="Z80" s="41" t="s">
        <v>76</v>
      </c>
      <c r="AA80" s="41"/>
      <c r="AB80" s="41"/>
      <c r="AC80" s="41"/>
      <c r="AD80" s="41"/>
      <c r="AE80" s="38" t="s">
        <v>76</v>
      </c>
      <c r="AF80" s="39"/>
      <c r="AG80" s="39"/>
      <c r="AH80" s="39"/>
      <c r="AI80" s="39"/>
      <c r="AJ80" s="39"/>
      <c r="AK80" s="39"/>
      <c r="AL80" s="39"/>
      <c r="AM80" s="39"/>
      <c r="AN80" s="40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</row>
    <row r="81" spans="1:65" s="6" customFormat="1" ht="12.75" customHeight="1" x14ac:dyDescent="0.2">
      <c r="A81" s="34"/>
      <c r="B81" s="34"/>
      <c r="C81" s="34"/>
      <c r="D81" s="34"/>
      <c r="E81" s="34"/>
      <c r="F81" s="34"/>
      <c r="G81" s="35">
        <v>1412220</v>
      </c>
      <c r="H81" s="36"/>
      <c r="I81" s="36"/>
      <c r="J81" s="36"/>
      <c r="K81" s="36"/>
      <c r="L81" s="37"/>
      <c r="M81" s="38" t="s">
        <v>83</v>
      </c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40"/>
      <c r="Z81" s="41" t="s">
        <v>76</v>
      </c>
      <c r="AA81" s="41"/>
      <c r="AB81" s="41"/>
      <c r="AC81" s="41"/>
      <c r="AD81" s="41"/>
      <c r="AE81" s="38" t="s">
        <v>76</v>
      </c>
      <c r="AF81" s="39"/>
      <c r="AG81" s="39"/>
      <c r="AH81" s="39"/>
      <c r="AI81" s="39"/>
      <c r="AJ81" s="39"/>
      <c r="AK81" s="39"/>
      <c r="AL81" s="39"/>
      <c r="AM81" s="39"/>
      <c r="AN81" s="40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</row>
    <row r="82" spans="1:65" ht="38.25" customHeight="1" x14ac:dyDescent="0.2">
      <c r="A82" s="25"/>
      <c r="B82" s="25"/>
      <c r="C82" s="25"/>
      <c r="D82" s="25"/>
      <c r="E82" s="25"/>
      <c r="F82" s="25"/>
      <c r="G82" s="26">
        <v>1412220</v>
      </c>
      <c r="H82" s="27"/>
      <c r="I82" s="27"/>
      <c r="J82" s="27"/>
      <c r="K82" s="27"/>
      <c r="L82" s="28"/>
      <c r="M82" s="29" t="s">
        <v>84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32" t="s">
        <v>85</v>
      </c>
      <c r="AA82" s="32"/>
      <c r="AB82" s="32"/>
      <c r="AC82" s="32"/>
      <c r="AD82" s="32"/>
      <c r="AE82" s="29" t="s">
        <v>255</v>
      </c>
      <c r="AF82" s="30"/>
      <c r="AG82" s="30"/>
      <c r="AH82" s="30"/>
      <c r="AI82" s="30"/>
      <c r="AJ82" s="30"/>
      <c r="AK82" s="30"/>
      <c r="AL82" s="30"/>
      <c r="AM82" s="30"/>
      <c r="AN82" s="31"/>
      <c r="AO82" s="33">
        <v>1</v>
      </c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</row>
    <row r="83" spans="1:65" ht="25.5" customHeight="1" x14ac:dyDescent="0.2">
      <c r="A83" s="25"/>
      <c r="B83" s="25"/>
      <c r="C83" s="25"/>
      <c r="D83" s="25"/>
      <c r="E83" s="25"/>
      <c r="F83" s="25"/>
      <c r="G83" s="26">
        <v>1412220</v>
      </c>
      <c r="H83" s="27"/>
      <c r="I83" s="27"/>
      <c r="J83" s="27"/>
      <c r="K83" s="27"/>
      <c r="L83" s="28"/>
      <c r="M83" s="29" t="s">
        <v>189</v>
      </c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32" t="s">
        <v>190</v>
      </c>
      <c r="AA83" s="32"/>
      <c r="AB83" s="32"/>
      <c r="AC83" s="32"/>
      <c r="AD83" s="32"/>
      <c r="AE83" s="29" t="s">
        <v>191</v>
      </c>
      <c r="AF83" s="30"/>
      <c r="AG83" s="30"/>
      <c r="AH83" s="30"/>
      <c r="AI83" s="30"/>
      <c r="AJ83" s="30"/>
      <c r="AK83" s="30"/>
      <c r="AL83" s="30"/>
      <c r="AM83" s="30"/>
      <c r="AN83" s="31"/>
      <c r="AO83" s="33">
        <v>1200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</row>
    <row r="84" spans="1:65" s="6" customFormat="1" ht="12.75" customHeight="1" x14ac:dyDescent="0.2">
      <c r="A84" s="34"/>
      <c r="B84" s="34"/>
      <c r="C84" s="34"/>
      <c r="D84" s="34"/>
      <c r="E84" s="34"/>
      <c r="F84" s="34"/>
      <c r="G84" s="35">
        <v>1412220</v>
      </c>
      <c r="H84" s="36"/>
      <c r="I84" s="36"/>
      <c r="J84" s="36"/>
      <c r="K84" s="36"/>
      <c r="L84" s="37"/>
      <c r="M84" s="38" t="s">
        <v>91</v>
      </c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40"/>
      <c r="Z84" s="41" t="s">
        <v>76</v>
      </c>
      <c r="AA84" s="41"/>
      <c r="AB84" s="41"/>
      <c r="AC84" s="41"/>
      <c r="AD84" s="41"/>
      <c r="AE84" s="38" t="s">
        <v>76</v>
      </c>
      <c r="AF84" s="39"/>
      <c r="AG84" s="39"/>
      <c r="AH84" s="39"/>
      <c r="AI84" s="39"/>
      <c r="AJ84" s="39"/>
      <c r="AK84" s="39"/>
      <c r="AL84" s="39"/>
      <c r="AM84" s="39"/>
      <c r="AN84" s="40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</row>
    <row r="85" spans="1:65" ht="38.25" customHeight="1" x14ac:dyDescent="0.2">
      <c r="A85" s="25"/>
      <c r="B85" s="25"/>
      <c r="C85" s="25"/>
      <c r="D85" s="25"/>
      <c r="E85" s="25"/>
      <c r="F85" s="25"/>
      <c r="G85" s="26">
        <v>1412220</v>
      </c>
      <c r="H85" s="27"/>
      <c r="I85" s="27"/>
      <c r="J85" s="27"/>
      <c r="K85" s="27"/>
      <c r="L85" s="28"/>
      <c r="M85" s="29" t="s">
        <v>192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1"/>
      <c r="Z85" s="32" t="s">
        <v>93</v>
      </c>
      <c r="AA85" s="32"/>
      <c r="AB85" s="32"/>
      <c r="AC85" s="32"/>
      <c r="AD85" s="32"/>
      <c r="AE85" s="29" t="s">
        <v>193</v>
      </c>
      <c r="AF85" s="30"/>
      <c r="AG85" s="30"/>
      <c r="AH85" s="30"/>
      <c r="AI85" s="30"/>
      <c r="AJ85" s="30"/>
      <c r="AK85" s="30"/>
      <c r="AL85" s="30"/>
      <c r="AM85" s="30"/>
      <c r="AN85" s="31"/>
      <c r="AO85" s="33">
        <v>1000</v>
      </c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</row>
    <row r="86" spans="1:65" s="6" customFormat="1" ht="12.75" customHeight="1" x14ac:dyDescent="0.2">
      <c r="A86" s="34"/>
      <c r="B86" s="34"/>
      <c r="C86" s="34"/>
      <c r="D86" s="34"/>
      <c r="E86" s="34"/>
      <c r="F86" s="34"/>
      <c r="G86" s="35">
        <v>1412220</v>
      </c>
      <c r="H86" s="36"/>
      <c r="I86" s="36"/>
      <c r="J86" s="36"/>
      <c r="K86" s="36"/>
      <c r="L86" s="37"/>
      <c r="M86" s="38" t="s">
        <v>96</v>
      </c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40"/>
      <c r="Z86" s="41" t="s">
        <v>76</v>
      </c>
      <c r="AA86" s="41"/>
      <c r="AB86" s="41"/>
      <c r="AC86" s="41"/>
      <c r="AD86" s="41"/>
      <c r="AE86" s="38" t="s">
        <v>76</v>
      </c>
      <c r="AF86" s="39"/>
      <c r="AG86" s="39"/>
      <c r="AH86" s="39"/>
      <c r="AI86" s="39"/>
      <c r="AJ86" s="39"/>
      <c r="AK86" s="39"/>
      <c r="AL86" s="39"/>
      <c r="AM86" s="39"/>
      <c r="AN86" s="40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</row>
    <row r="87" spans="1:65" ht="38.25" customHeight="1" x14ac:dyDescent="0.2">
      <c r="A87" s="25"/>
      <c r="B87" s="25"/>
      <c r="C87" s="25"/>
      <c r="D87" s="25"/>
      <c r="E87" s="25"/>
      <c r="F87" s="25"/>
      <c r="G87" s="26">
        <v>1412220</v>
      </c>
      <c r="H87" s="27"/>
      <c r="I87" s="27"/>
      <c r="J87" s="27"/>
      <c r="K87" s="27"/>
      <c r="L87" s="28"/>
      <c r="M87" s="29" t="s">
        <v>194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32" t="s">
        <v>112</v>
      </c>
      <c r="AA87" s="32"/>
      <c r="AB87" s="32"/>
      <c r="AC87" s="32"/>
      <c r="AD87" s="32"/>
      <c r="AE87" s="29" t="s">
        <v>98</v>
      </c>
      <c r="AF87" s="30"/>
      <c r="AG87" s="30"/>
      <c r="AH87" s="30"/>
      <c r="AI87" s="30"/>
      <c r="AJ87" s="30"/>
      <c r="AK87" s="30"/>
      <c r="AL87" s="30"/>
      <c r="AM87" s="30"/>
      <c r="AN87" s="31"/>
      <c r="AO87" s="33">
        <v>28</v>
      </c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</row>
    <row r="88" spans="1:65" s="6" customFormat="1" ht="38.25" customHeight="1" x14ac:dyDescent="0.2">
      <c r="A88" s="34"/>
      <c r="B88" s="34"/>
      <c r="C88" s="34"/>
      <c r="D88" s="34"/>
      <c r="E88" s="34"/>
      <c r="F88" s="34"/>
      <c r="G88" s="35">
        <v>1412220</v>
      </c>
      <c r="H88" s="36"/>
      <c r="I88" s="36"/>
      <c r="J88" s="36"/>
      <c r="K88" s="36"/>
      <c r="L88" s="37"/>
      <c r="M88" s="38" t="s">
        <v>180</v>
      </c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40"/>
      <c r="Z88" s="41" t="s">
        <v>76</v>
      </c>
      <c r="AA88" s="41"/>
      <c r="AB88" s="41"/>
      <c r="AC88" s="41"/>
      <c r="AD88" s="41"/>
      <c r="AE88" s="38" t="s">
        <v>76</v>
      </c>
      <c r="AF88" s="39"/>
      <c r="AG88" s="39"/>
      <c r="AH88" s="39"/>
      <c r="AI88" s="39"/>
      <c r="AJ88" s="39"/>
      <c r="AK88" s="39"/>
      <c r="AL88" s="39"/>
      <c r="AM88" s="39"/>
      <c r="AN88" s="40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</row>
    <row r="89" spans="1:65" s="6" customFormat="1" ht="12.75" customHeight="1" x14ac:dyDescent="0.2">
      <c r="A89" s="34"/>
      <c r="B89" s="34"/>
      <c r="C89" s="34"/>
      <c r="D89" s="34"/>
      <c r="E89" s="34"/>
      <c r="F89" s="34"/>
      <c r="G89" s="35">
        <v>1412220</v>
      </c>
      <c r="H89" s="36"/>
      <c r="I89" s="36"/>
      <c r="J89" s="36"/>
      <c r="K89" s="36"/>
      <c r="L89" s="37"/>
      <c r="M89" s="38" t="s">
        <v>83</v>
      </c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40"/>
      <c r="Z89" s="41" t="s">
        <v>76</v>
      </c>
      <c r="AA89" s="41"/>
      <c r="AB89" s="41"/>
      <c r="AC89" s="41"/>
      <c r="AD89" s="41"/>
      <c r="AE89" s="38" t="s">
        <v>76</v>
      </c>
      <c r="AF89" s="39"/>
      <c r="AG89" s="39"/>
      <c r="AH89" s="39"/>
      <c r="AI89" s="39"/>
      <c r="AJ89" s="39"/>
      <c r="AK89" s="39"/>
      <c r="AL89" s="39"/>
      <c r="AM89" s="39"/>
      <c r="AN89" s="40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</row>
    <row r="90" spans="1:65" ht="25.5" customHeight="1" x14ac:dyDescent="0.2">
      <c r="A90" s="25"/>
      <c r="B90" s="25"/>
      <c r="C90" s="25"/>
      <c r="D90" s="25"/>
      <c r="E90" s="25"/>
      <c r="F90" s="25"/>
      <c r="G90" s="26">
        <v>1412220</v>
      </c>
      <c r="H90" s="27"/>
      <c r="I90" s="27"/>
      <c r="J90" s="27"/>
      <c r="K90" s="27"/>
      <c r="L90" s="28"/>
      <c r="M90" s="29" t="s">
        <v>195</v>
      </c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1"/>
      <c r="Z90" s="32" t="s">
        <v>190</v>
      </c>
      <c r="AA90" s="32"/>
      <c r="AB90" s="32"/>
      <c r="AC90" s="32"/>
      <c r="AD90" s="32"/>
      <c r="AE90" s="29" t="s">
        <v>193</v>
      </c>
      <c r="AF90" s="30"/>
      <c r="AG90" s="30"/>
      <c r="AH90" s="30"/>
      <c r="AI90" s="30"/>
      <c r="AJ90" s="30"/>
      <c r="AK90" s="30"/>
      <c r="AL90" s="30"/>
      <c r="AM90" s="30"/>
      <c r="AN90" s="31"/>
      <c r="AO90" s="33">
        <v>510</v>
      </c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</row>
    <row r="91" spans="1:65" s="6" customFormat="1" ht="12.75" customHeight="1" x14ac:dyDescent="0.2">
      <c r="A91" s="34"/>
      <c r="B91" s="34"/>
      <c r="C91" s="34"/>
      <c r="D91" s="34"/>
      <c r="E91" s="34"/>
      <c r="F91" s="34"/>
      <c r="G91" s="35">
        <v>1412220</v>
      </c>
      <c r="H91" s="36"/>
      <c r="I91" s="36"/>
      <c r="J91" s="36"/>
      <c r="K91" s="36"/>
      <c r="L91" s="37"/>
      <c r="M91" s="38" t="s">
        <v>91</v>
      </c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40"/>
      <c r="Z91" s="41" t="s">
        <v>76</v>
      </c>
      <c r="AA91" s="41"/>
      <c r="AB91" s="41"/>
      <c r="AC91" s="41"/>
      <c r="AD91" s="41"/>
      <c r="AE91" s="38" t="s">
        <v>76</v>
      </c>
      <c r="AF91" s="39"/>
      <c r="AG91" s="39"/>
      <c r="AH91" s="39"/>
      <c r="AI91" s="39"/>
      <c r="AJ91" s="39"/>
      <c r="AK91" s="39"/>
      <c r="AL91" s="39"/>
      <c r="AM91" s="39"/>
      <c r="AN91" s="40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</row>
    <row r="92" spans="1:65" ht="25.5" customHeight="1" x14ac:dyDescent="0.2">
      <c r="A92" s="25"/>
      <c r="B92" s="25"/>
      <c r="C92" s="25"/>
      <c r="D92" s="25"/>
      <c r="E92" s="25"/>
      <c r="F92" s="25"/>
      <c r="G92" s="26">
        <v>1412220</v>
      </c>
      <c r="H92" s="27"/>
      <c r="I92" s="27"/>
      <c r="J92" s="27"/>
      <c r="K92" s="27"/>
      <c r="L92" s="28"/>
      <c r="M92" s="29" t="s">
        <v>196</v>
      </c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1"/>
      <c r="Z92" s="32" t="s">
        <v>93</v>
      </c>
      <c r="AA92" s="32"/>
      <c r="AB92" s="32"/>
      <c r="AC92" s="32"/>
      <c r="AD92" s="32"/>
      <c r="AE92" s="29" t="s">
        <v>98</v>
      </c>
      <c r="AF92" s="30"/>
      <c r="AG92" s="30"/>
      <c r="AH92" s="30"/>
      <c r="AI92" s="30"/>
      <c r="AJ92" s="30"/>
      <c r="AK92" s="30"/>
      <c r="AL92" s="30"/>
      <c r="AM92" s="30"/>
      <c r="AN92" s="31"/>
      <c r="AO92" s="33">
        <v>10</v>
      </c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</row>
    <row r="93" spans="1:65" s="6" customFormat="1" ht="12.75" customHeight="1" x14ac:dyDescent="0.2">
      <c r="A93" s="34"/>
      <c r="B93" s="34"/>
      <c r="C93" s="34"/>
      <c r="D93" s="34"/>
      <c r="E93" s="34"/>
      <c r="F93" s="34"/>
      <c r="G93" s="35">
        <v>1412220</v>
      </c>
      <c r="H93" s="36"/>
      <c r="I93" s="36"/>
      <c r="J93" s="36"/>
      <c r="K93" s="36"/>
      <c r="L93" s="37"/>
      <c r="M93" s="38" t="s">
        <v>96</v>
      </c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40"/>
      <c r="Z93" s="41" t="s">
        <v>76</v>
      </c>
      <c r="AA93" s="41"/>
      <c r="AB93" s="41"/>
      <c r="AC93" s="41"/>
      <c r="AD93" s="41"/>
      <c r="AE93" s="38" t="s">
        <v>76</v>
      </c>
      <c r="AF93" s="39"/>
      <c r="AG93" s="39"/>
      <c r="AH93" s="39"/>
      <c r="AI93" s="39"/>
      <c r="AJ93" s="39"/>
      <c r="AK93" s="39"/>
      <c r="AL93" s="39"/>
      <c r="AM93" s="39"/>
      <c r="AN93" s="40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</row>
    <row r="94" spans="1:65" ht="25.5" customHeight="1" x14ac:dyDescent="0.2">
      <c r="A94" s="25"/>
      <c r="B94" s="25"/>
      <c r="C94" s="25"/>
      <c r="D94" s="25"/>
      <c r="E94" s="25"/>
      <c r="F94" s="25"/>
      <c r="G94" s="26">
        <v>1412220</v>
      </c>
      <c r="H94" s="27"/>
      <c r="I94" s="27"/>
      <c r="J94" s="27"/>
      <c r="K94" s="27"/>
      <c r="L94" s="28"/>
      <c r="M94" s="29" t="s">
        <v>197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1"/>
      <c r="Z94" s="32" t="s">
        <v>112</v>
      </c>
      <c r="AA94" s="32"/>
      <c r="AB94" s="32"/>
      <c r="AC94" s="32"/>
      <c r="AD94" s="32"/>
      <c r="AE94" s="29" t="s">
        <v>98</v>
      </c>
      <c r="AF94" s="30"/>
      <c r="AG94" s="30"/>
      <c r="AH94" s="30"/>
      <c r="AI94" s="30"/>
      <c r="AJ94" s="30"/>
      <c r="AK94" s="30"/>
      <c r="AL94" s="30"/>
      <c r="AM94" s="30"/>
      <c r="AN94" s="31"/>
      <c r="AO94" s="33">
        <v>100</v>
      </c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</row>
    <row r="96" spans="1:65" s="22" customFormat="1" ht="15.75" customHeight="1" x14ac:dyDescent="0.2">
      <c r="A96" s="60" t="s">
        <v>67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</row>
    <row r="97" spans="1:79" ht="15" customHeight="1" x14ac:dyDescent="0.2">
      <c r="A97" s="65" t="s">
        <v>120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</row>
    <row r="99" spans="1:79" ht="39.950000000000003" customHeight="1" x14ac:dyDescent="0.2">
      <c r="A99" s="77" t="s">
        <v>24</v>
      </c>
      <c r="B99" s="78"/>
      <c r="C99" s="78"/>
      <c r="D99" s="63" t="s">
        <v>23</v>
      </c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77" t="s">
        <v>11</v>
      </c>
      <c r="R99" s="78"/>
      <c r="S99" s="78"/>
      <c r="T99" s="81"/>
      <c r="U99" s="63" t="s">
        <v>22</v>
      </c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 t="s">
        <v>34</v>
      </c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 t="s">
        <v>35</v>
      </c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 t="s">
        <v>21</v>
      </c>
      <c r="BF99" s="63"/>
      <c r="BG99" s="63"/>
      <c r="BH99" s="63"/>
      <c r="BI99" s="63"/>
      <c r="BJ99" s="63"/>
      <c r="BK99" s="63"/>
      <c r="BL99" s="63"/>
      <c r="BM99" s="63"/>
    </row>
    <row r="100" spans="1:79" ht="33.950000000000003" customHeight="1" x14ac:dyDescent="0.2">
      <c r="A100" s="79"/>
      <c r="B100" s="80"/>
      <c r="C100" s="80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79"/>
      <c r="R100" s="80"/>
      <c r="S100" s="80"/>
      <c r="T100" s="82"/>
      <c r="U100" s="63" t="s">
        <v>17</v>
      </c>
      <c r="V100" s="63"/>
      <c r="W100" s="63"/>
      <c r="X100" s="63"/>
      <c r="Y100" s="63" t="s">
        <v>16</v>
      </c>
      <c r="Z100" s="63"/>
      <c r="AA100" s="63"/>
      <c r="AB100" s="63"/>
      <c r="AC100" s="63" t="s">
        <v>15</v>
      </c>
      <c r="AD100" s="63"/>
      <c r="AE100" s="63"/>
      <c r="AF100" s="63"/>
      <c r="AG100" s="63" t="s">
        <v>17</v>
      </c>
      <c r="AH100" s="63"/>
      <c r="AI100" s="63"/>
      <c r="AJ100" s="63"/>
      <c r="AK100" s="63" t="s">
        <v>16</v>
      </c>
      <c r="AL100" s="63"/>
      <c r="AM100" s="63"/>
      <c r="AN100" s="63"/>
      <c r="AO100" s="63" t="s">
        <v>15</v>
      </c>
      <c r="AP100" s="63"/>
      <c r="AQ100" s="63"/>
      <c r="AR100" s="63"/>
      <c r="AS100" s="63" t="s">
        <v>17</v>
      </c>
      <c r="AT100" s="63"/>
      <c r="AU100" s="63"/>
      <c r="AV100" s="63"/>
      <c r="AW100" s="63" t="s">
        <v>16</v>
      </c>
      <c r="AX100" s="63"/>
      <c r="AY100" s="63"/>
      <c r="AZ100" s="63"/>
      <c r="BA100" s="63" t="s">
        <v>15</v>
      </c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</row>
    <row r="101" spans="1:79" ht="15" customHeight="1" x14ac:dyDescent="0.2">
      <c r="A101" s="86">
        <v>1</v>
      </c>
      <c r="B101" s="87"/>
      <c r="C101" s="87"/>
      <c r="D101" s="63">
        <v>2</v>
      </c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86">
        <v>3</v>
      </c>
      <c r="R101" s="87"/>
      <c r="S101" s="87"/>
      <c r="T101" s="88"/>
      <c r="U101" s="63">
        <v>4</v>
      </c>
      <c r="V101" s="63"/>
      <c r="W101" s="63"/>
      <c r="X101" s="63"/>
      <c r="Y101" s="63">
        <v>5</v>
      </c>
      <c r="Z101" s="63"/>
      <c r="AA101" s="63"/>
      <c r="AB101" s="63"/>
      <c r="AC101" s="63">
        <v>6</v>
      </c>
      <c r="AD101" s="63"/>
      <c r="AE101" s="63"/>
      <c r="AF101" s="63"/>
      <c r="AG101" s="63">
        <v>7</v>
      </c>
      <c r="AH101" s="63"/>
      <c r="AI101" s="63"/>
      <c r="AJ101" s="63"/>
      <c r="AK101" s="63">
        <v>8</v>
      </c>
      <c r="AL101" s="63"/>
      <c r="AM101" s="63"/>
      <c r="AN101" s="63"/>
      <c r="AO101" s="63">
        <v>9</v>
      </c>
      <c r="AP101" s="63"/>
      <c r="AQ101" s="63"/>
      <c r="AR101" s="63"/>
      <c r="AS101" s="63">
        <v>10</v>
      </c>
      <c r="AT101" s="63"/>
      <c r="AU101" s="63"/>
      <c r="AV101" s="63"/>
      <c r="AW101" s="63">
        <v>11</v>
      </c>
      <c r="AX101" s="63"/>
      <c r="AY101" s="63"/>
      <c r="AZ101" s="63"/>
      <c r="BA101" s="63">
        <v>12</v>
      </c>
      <c r="BB101" s="63"/>
      <c r="BC101" s="63"/>
      <c r="BD101" s="63"/>
      <c r="BE101" s="63">
        <v>13</v>
      </c>
      <c r="BF101" s="63"/>
      <c r="BG101" s="63"/>
      <c r="BH101" s="63"/>
      <c r="BI101" s="63"/>
      <c r="BJ101" s="63"/>
      <c r="BK101" s="63"/>
      <c r="BL101" s="63"/>
      <c r="BM101" s="63"/>
    </row>
    <row r="102" spans="1:79" ht="12.75" hidden="1" customHeight="1" x14ac:dyDescent="0.2">
      <c r="A102" s="83" t="s">
        <v>61</v>
      </c>
      <c r="B102" s="84"/>
      <c r="C102" s="84"/>
      <c r="D102" s="67" t="s">
        <v>44</v>
      </c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83" t="s">
        <v>42</v>
      </c>
      <c r="R102" s="84"/>
      <c r="S102" s="84"/>
      <c r="T102" s="85"/>
      <c r="U102" s="33" t="s">
        <v>62</v>
      </c>
      <c r="V102" s="33"/>
      <c r="W102" s="33"/>
      <c r="X102" s="33"/>
      <c r="Y102" s="33" t="s">
        <v>63</v>
      </c>
      <c r="Z102" s="33"/>
      <c r="AA102" s="33"/>
      <c r="AB102" s="33"/>
      <c r="AC102" s="33" t="s">
        <v>48</v>
      </c>
      <c r="AD102" s="33"/>
      <c r="AE102" s="33"/>
      <c r="AF102" s="33"/>
      <c r="AG102" s="33" t="s">
        <v>45</v>
      </c>
      <c r="AH102" s="33"/>
      <c r="AI102" s="33"/>
      <c r="AJ102" s="33"/>
      <c r="AK102" s="33" t="s">
        <v>46</v>
      </c>
      <c r="AL102" s="33"/>
      <c r="AM102" s="33"/>
      <c r="AN102" s="33"/>
      <c r="AO102" s="33" t="s">
        <v>48</v>
      </c>
      <c r="AP102" s="33"/>
      <c r="AQ102" s="33"/>
      <c r="AR102" s="33"/>
      <c r="AS102" s="33" t="s">
        <v>64</v>
      </c>
      <c r="AT102" s="33"/>
      <c r="AU102" s="33"/>
      <c r="AV102" s="33"/>
      <c r="AW102" s="33" t="s">
        <v>65</v>
      </c>
      <c r="AX102" s="33"/>
      <c r="AY102" s="33"/>
      <c r="AZ102" s="33"/>
      <c r="BA102" s="33" t="s">
        <v>48</v>
      </c>
      <c r="BB102" s="33"/>
      <c r="BC102" s="33"/>
      <c r="BD102" s="33"/>
      <c r="BE102" s="67" t="s">
        <v>66</v>
      </c>
      <c r="BF102" s="67"/>
      <c r="BG102" s="67"/>
      <c r="BH102" s="67"/>
      <c r="BI102" s="67"/>
      <c r="BJ102" s="67"/>
      <c r="BK102" s="67"/>
      <c r="BL102" s="67"/>
      <c r="BM102" s="67"/>
      <c r="CA102" s="1" t="s">
        <v>57</v>
      </c>
    </row>
    <row r="103" spans="1:79" s="6" customFormat="1" x14ac:dyDescent="0.2">
      <c r="A103" s="35" t="s">
        <v>76</v>
      </c>
      <c r="B103" s="36"/>
      <c r="C103" s="36"/>
      <c r="D103" s="89" t="s">
        <v>78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71" t="s">
        <v>76</v>
      </c>
      <c r="R103" s="72"/>
      <c r="S103" s="72"/>
      <c r="T103" s="73"/>
      <c r="U103" s="42"/>
      <c r="V103" s="42"/>
      <c r="W103" s="42"/>
      <c r="X103" s="42"/>
      <c r="Y103" s="42"/>
      <c r="Z103" s="42"/>
      <c r="AA103" s="42"/>
      <c r="AB103" s="42"/>
      <c r="AC103" s="42">
        <f>U103+Y103</f>
        <v>0</v>
      </c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>
        <f>AG103+AK103</f>
        <v>0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>
        <f>AS103+AW103</f>
        <v>0</v>
      </c>
      <c r="BB103" s="42"/>
      <c r="BC103" s="42"/>
      <c r="BD103" s="42"/>
      <c r="BE103" s="89" t="s">
        <v>76</v>
      </c>
      <c r="BF103" s="89"/>
      <c r="BG103" s="89"/>
      <c r="BH103" s="89"/>
      <c r="BI103" s="89"/>
      <c r="BJ103" s="89"/>
      <c r="BK103" s="89"/>
      <c r="BL103" s="89"/>
      <c r="BM103" s="89"/>
      <c r="CA103" s="6" t="s">
        <v>58</v>
      </c>
    </row>
    <row r="104" spans="1:79" x14ac:dyDescent="0.2">
      <c r="A104" s="7"/>
      <c r="B104" s="7"/>
      <c r="C104" s="7"/>
    </row>
    <row r="105" spans="1:79" ht="12.75" customHeight="1" x14ac:dyDescent="0.2">
      <c r="A105" s="90" t="s">
        <v>36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</row>
    <row r="106" spans="1:79" ht="15.75" customHeight="1" x14ac:dyDescent="0.2">
      <c r="A106" s="90" t="s">
        <v>37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</row>
    <row r="107" spans="1:79" ht="15.75" customHeight="1" x14ac:dyDescent="0.2">
      <c r="A107" s="90" t="s">
        <v>38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1"/>
      <c r="BL107" s="51"/>
    </row>
    <row r="109" spans="1:79" x14ac:dyDescent="0.2"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</row>
    <row r="110" spans="1:79" ht="15.75" x14ac:dyDescent="0.25">
      <c r="A110" s="104" t="s">
        <v>210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/>
      <c r="AN110"/>
      <c r="AO110" s="13" t="s">
        <v>238</v>
      </c>
      <c r="AP110" s="13"/>
      <c r="AQ110" s="13"/>
      <c r="AT110"/>
      <c r="AU110"/>
      <c r="AV110"/>
      <c r="AW110"/>
      <c r="AX110" s="14" t="s">
        <v>209</v>
      </c>
      <c r="AY110" s="15"/>
      <c r="AZ110"/>
      <c r="BA110"/>
      <c r="BB110"/>
      <c r="BC110"/>
      <c r="BD110"/>
      <c r="BE110"/>
    </row>
    <row r="111" spans="1:79" ht="15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 s="17" t="s">
        <v>239</v>
      </c>
      <c r="AP111" s="17"/>
      <c r="AQ111" s="17"/>
      <c r="AT111"/>
      <c r="AU111"/>
      <c r="AV111"/>
      <c r="AW111"/>
      <c r="AX111" s="17"/>
      <c r="AY111" s="18" t="s">
        <v>40</v>
      </c>
      <c r="AZ111" s="18"/>
      <c r="BA111" s="18"/>
      <c r="BB111" s="18"/>
      <c r="BC111" s="18"/>
      <c r="BD111" s="18"/>
      <c r="BE111" s="18"/>
    </row>
    <row r="112" spans="1:79" ht="15.75" x14ac:dyDescent="0.25">
      <c r="A112" s="19" t="s">
        <v>25</v>
      </c>
      <c r="B112" s="19"/>
      <c r="C112" s="19"/>
      <c r="D112" s="16"/>
      <c r="E112" s="16"/>
      <c r="F112" s="16"/>
      <c r="G112" s="16"/>
      <c r="H112" s="16"/>
      <c r="I112" s="16"/>
      <c r="J112" s="16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 s="17"/>
      <c r="AP112" s="17"/>
      <c r="AQ112" s="17"/>
      <c r="AT112"/>
      <c r="AU112"/>
      <c r="AV112"/>
      <c r="AW112"/>
      <c r="AX112" s="17"/>
      <c r="AY112" s="15"/>
      <c r="AZ112"/>
      <c r="BA112"/>
      <c r="BB112"/>
      <c r="BC112"/>
      <c r="BD112"/>
      <c r="BE112"/>
    </row>
    <row r="113" spans="1:57" ht="15.75" x14ac:dyDescent="0.25">
      <c r="A113" s="105" t="s">
        <v>211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/>
      <c r="AM113"/>
      <c r="AN113"/>
      <c r="AO113" s="15"/>
      <c r="AP113" s="15"/>
      <c r="AQ113" s="15"/>
      <c r="AT113"/>
      <c r="AU113"/>
      <c r="AV113"/>
      <c r="AW113"/>
      <c r="AX113" s="15"/>
      <c r="AY113" s="15"/>
      <c r="AZ113"/>
      <c r="BA113"/>
      <c r="BB113"/>
      <c r="BC113"/>
      <c r="BD113"/>
      <c r="BE113"/>
    </row>
    <row r="114" spans="1:57" ht="15.75" x14ac:dyDescent="0.2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/>
      <c r="AM114"/>
      <c r="AN114"/>
      <c r="AO114" s="13" t="s">
        <v>238</v>
      </c>
      <c r="AP114" s="13"/>
      <c r="AQ114" s="13"/>
      <c r="AT114"/>
      <c r="AU114"/>
      <c r="AV114"/>
      <c r="AW114"/>
      <c r="AX114" s="14" t="s">
        <v>212</v>
      </c>
      <c r="AY114" s="15"/>
      <c r="AZ114"/>
      <c r="BA114"/>
      <c r="BB114"/>
      <c r="BC114"/>
      <c r="BD114"/>
      <c r="BE114"/>
    </row>
    <row r="115" spans="1:57" ht="15.75" x14ac:dyDescent="0.25">
      <c r="A115" s="20"/>
      <c r="B115" s="20"/>
      <c r="C115" s="20"/>
      <c r="D115" s="21"/>
      <c r="E115" s="21"/>
      <c r="F115" s="21"/>
      <c r="G115" s="21"/>
      <c r="H115" s="21"/>
      <c r="I115" s="21"/>
      <c r="J115" s="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 s="17" t="s">
        <v>239</v>
      </c>
      <c r="AP115" s="17"/>
      <c r="AQ115" s="17"/>
      <c r="AR115" s="17"/>
      <c r="AS115" s="15"/>
      <c r="AT115"/>
      <c r="AU115"/>
      <c r="AV115"/>
      <c r="AW115"/>
      <c r="AX115"/>
      <c r="AY115" s="18" t="s">
        <v>40</v>
      </c>
      <c r="AZ115" s="18"/>
      <c r="BA115" s="18"/>
      <c r="BB115" s="18"/>
      <c r="BC115" s="18"/>
      <c r="BD115" s="18"/>
      <c r="BE115" s="18"/>
    </row>
  </sheetData>
  <mergeCells count="428">
    <mergeCell ref="A94:F94"/>
    <mergeCell ref="G94:L94"/>
    <mergeCell ref="M94:Y94"/>
    <mergeCell ref="Z94:AD94"/>
    <mergeCell ref="AE94:AN94"/>
    <mergeCell ref="AO94:BC94"/>
    <mergeCell ref="A93:F93"/>
    <mergeCell ref="G93:L93"/>
    <mergeCell ref="M93:Y93"/>
    <mergeCell ref="Z93:AD93"/>
    <mergeCell ref="AE93:AN93"/>
    <mergeCell ref="AO93:BC93"/>
    <mergeCell ref="A92:F92"/>
    <mergeCell ref="G92:L92"/>
    <mergeCell ref="M92:Y92"/>
    <mergeCell ref="Z92:AD92"/>
    <mergeCell ref="AE92:AN92"/>
    <mergeCell ref="AO92:BC92"/>
    <mergeCell ref="A91:F91"/>
    <mergeCell ref="G91:L91"/>
    <mergeCell ref="M91:Y91"/>
    <mergeCell ref="Z91:AD91"/>
    <mergeCell ref="AE91:AN91"/>
    <mergeCell ref="AO91:BC91"/>
    <mergeCell ref="A90:F90"/>
    <mergeCell ref="G90:L90"/>
    <mergeCell ref="M90:Y90"/>
    <mergeCell ref="Z90:AD90"/>
    <mergeCell ref="AE90:AN90"/>
    <mergeCell ref="AO90:BC90"/>
    <mergeCell ref="A89:F89"/>
    <mergeCell ref="G89:L89"/>
    <mergeCell ref="M89:Y89"/>
    <mergeCell ref="Z89:AD89"/>
    <mergeCell ref="AE89:AN89"/>
    <mergeCell ref="AO89:BC89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80:F80"/>
    <mergeCell ref="G80:L80"/>
    <mergeCell ref="M80:Y80"/>
    <mergeCell ref="Z80:AD80"/>
    <mergeCell ref="AE80:AN80"/>
    <mergeCell ref="AO80:BC80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67:F67"/>
    <mergeCell ref="G67:L67"/>
    <mergeCell ref="M67:Y67"/>
    <mergeCell ref="Z67:AD67"/>
    <mergeCell ref="AE67:AN67"/>
    <mergeCell ref="AO67:BC67"/>
    <mergeCell ref="A68:F68"/>
    <mergeCell ref="G68:L68"/>
    <mergeCell ref="M68:Y68"/>
    <mergeCell ref="Z68:AD68"/>
    <mergeCell ref="AE68:AN68"/>
    <mergeCell ref="AO68:BC68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O54:AV54"/>
    <mergeCell ref="A53:P53"/>
    <mergeCell ref="Q53:X53"/>
    <mergeCell ref="Y53:AF53"/>
    <mergeCell ref="AG53:AN53"/>
    <mergeCell ref="AO53:AV53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K42:AR42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106:BL106"/>
    <mergeCell ref="A107:BL107"/>
    <mergeCell ref="W109:AM109"/>
    <mergeCell ref="AO109:BG109"/>
    <mergeCell ref="A110:AL110"/>
    <mergeCell ref="A113:AK114"/>
    <mergeCell ref="AO103:AR103"/>
    <mergeCell ref="AS103:AV103"/>
    <mergeCell ref="AW103:AZ103"/>
    <mergeCell ref="BA103:BD103"/>
    <mergeCell ref="BE103:BM103"/>
    <mergeCell ref="A105:BL105"/>
    <mergeCell ref="A103:C103"/>
    <mergeCell ref="D103:P103"/>
    <mergeCell ref="Q103:T103"/>
    <mergeCell ref="U103:X103"/>
    <mergeCell ref="Y103:AB103"/>
    <mergeCell ref="AC103:AF103"/>
    <mergeCell ref="AG103:AJ103"/>
    <mergeCell ref="AK103:AN103"/>
    <mergeCell ref="AS101:AV101"/>
    <mergeCell ref="AW101:AZ101"/>
    <mergeCell ref="BA101:BD101"/>
    <mergeCell ref="BE101:BM101"/>
    <mergeCell ref="A102:C102"/>
    <mergeCell ref="D102:P102"/>
    <mergeCell ref="Q102:T102"/>
    <mergeCell ref="U102:X102"/>
    <mergeCell ref="Y102:AB102"/>
    <mergeCell ref="A101:C101"/>
    <mergeCell ref="D101:P101"/>
    <mergeCell ref="Q101:T101"/>
    <mergeCell ref="U101:X101"/>
    <mergeCell ref="Y101:AB101"/>
    <mergeCell ref="AC101:AF101"/>
    <mergeCell ref="AG101:AJ101"/>
    <mergeCell ref="AK101:AN101"/>
    <mergeCell ref="BA102:BD102"/>
    <mergeCell ref="BE102:BM102"/>
    <mergeCell ref="AO102:AR102"/>
    <mergeCell ref="AS102:AV102"/>
    <mergeCell ref="AW102:AZ102"/>
    <mergeCell ref="AC102:AF102"/>
    <mergeCell ref="AG102:AJ102"/>
    <mergeCell ref="Y100:AB100"/>
    <mergeCell ref="AC100:AF100"/>
    <mergeCell ref="AG100:AJ100"/>
    <mergeCell ref="AK100:AN100"/>
    <mergeCell ref="A96:BM96"/>
    <mergeCell ref="A97:BL97"/>
    <mergeCell ref="A99:C100"/>
    <mergeCell ref="D99:P100"/>
    <mergeCell ref="Q99:T100"/>
    <mergeCell ref="U99:AF99"/>
    <mergeCell ref="AG99:AR99"/>
    <mergeCell ref="AS99:BD99"/>
    <mergeCell ref="BE99:BM100"/>
    <mergeCell ref="U100:X100"/>
    <mergeCell ref="AW100:AZ100"/>
    <mergeCell ref="BA100:BD100"/>
    <mergeCell ref="AO100:AR100"/>
    <mergeCell ref="AS100:AV100"/>
    <mergeCell ref="AK102:AN102"/>
    <mergeCell ref="AO101:AR101"/>
    <mergeCell ref="A61:F61"/>
    <mergeCell ref="G61:L61"/>
    <mergeCell ref="M61:Y61"/>
    <mergeCell ref="Z61:AD61"/>
    <mergeCell ref="AE61:AN61"/>
    <mergeCell ref="AO61:BC61"/>
    <mergeCell ref="A58:BL58"/>
    <mergeCell ref="A60:F60"/>
    <mergeCell ref="G60:L60"/>
    <mergeCell ref="M60:Y60"/>
    <mergeCell ref="Z60:AD60"/>
    <mergeCell ref="AE60:AN60"/>
    <mergeCell ref="AO60:BC60"/>
    <mergeCell ref="A75:F75"/>
    <mergeCell ref="G75:L75"/>
    <mergeCell ref="M75:Y75"/>
    <mergeCell ref="Z75:AD75"/>
    <mergeCell ref="AE75:AN75"/>
    <mergeCell ref="AO75:BC75"/>
    <mergeCell ref="A69:F69"/>
    <mergeCell ref="G69:L69"/>
    <mergeCell ref="M69:Y69"/>
    <mergeCell ref="A52:P52"/>
    <mergeCell ref="Q52:X52"/>
    <mergeCell ref="Y52:AF52"/>
    <mergeCell ref="AG52:AN52"/>
    <mergeCell ref="AO52:AV52"/>
    <mergeCell ref="A57:BL57"/>
    <mergeCell ref="A54:P54"/>
    <mergeCell ref="Q54:X54"/>
    <mergeCell ref="Y54:AF54"/>
    <mergeCell ref="AG54:AN54"/>
    <mergeCell ref="A55:P55"/>
    <mergeCell ref="Q55:X55"/>
    <mergeCell ref="Y55:AF55"/>
    <mergeCell ref="AG55:AN55"/>
    <mergeCell ref="AO55:AV55"/>
    <mergeCell ref="A50:P50"/>
    <mergeCell ref="Q50:X50"/>
    <mergeCell ref="Y50:AF50"/>
    <mergeCell ref="AG50:AN50"/>
    <mergeCell ref="AO50:AV50"/>
    <mergeCell ref="A51:P51"/>
    <mergeCell ref="Q51:X51"/>
    <mergeCell ref="Y51:AF51"/>
    <mergeCell ref="AG51:AN51"/>
    <mergeCell ref="AO51:AV51"/>
    <mergeCell ref="A45:BL45"/>
    <mergeCell ref="A46:AV46"/>
    <mergeCell ref="A48:P49"/>
    <mergeCell ref="Q48:X49"/>
    <mergeCell ref="Y48:AF49"/>
    <mergeCell ref="AG48:AN49"/>
    <mergeCell ref="AO48:AV49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1:C41"/>
    <mergeCell ref="D41:I41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Z69:AD69"/>
    <mergeCell ref="AE69:AN69"/>
    <mergeCell ref="AO69:BC69"/>
    <mergeCell ref="A70:F70"/>
    <mergeCell ref="G70:L70"/>
    <mergeCell ref="M70:Y70"/>
    <mergeCell ref="Z70:AD70"/>
    <mergeCell ref="AE70:AN70"/>
    <mergeCell ref="AO70:BC70"/>
  </mergeCells>
  <conditionalFormatting sqref="G63:L63">
    <cfRule type="cellIs" dxfId="57" priority="32" stopIfTrue="1" operator="equal">
      <formula>$G62</formula>
    </cfRule>
  </conditionalFormatting>
  <conditionalFormatting sqref="G64:L64">
    <cfRule type="cellIs" dxfId="56" priority="31" stopIfTrue="1" operator="equal">
      <formula>$G63</formula>
    </cfRule>
  </conditionalFormatting>
  <conditionalFormatting sqref="G65:L65">
    <cfRule type="cellIs" dxfId="55" priority="30" stopIfTrue="1" operator="equal">
      <formula>$G64</formula>
    </cfRule>
  </conditionalFormatting>
  <conditionalFormatting sqref="G66:L66">
    <cfRule type="cellIs" dxfId="54" priority="29" stopIfTrue="1" operator="equal">
      <formula>$G65</formula>
    </cfRule>
  </conditionalFormatting>
  <conditionalFormatting sqref="G67:L67">
    <cfRule type="cellIs" dxfId="53" priority="28" stopIfTrue="1" operator="equal">
      <formula>$G66</formula>
    </cfRule>
  </conditionalFormatting>
  <conditionalFormatting sqref="G70:L70">
    <cfRule type="cellIs" dxfId="52" priority="27" stopIfTrue="1" operator="equal">
      <formula>$G67</formula>
    </cfRule>
  </conditionalFormatting>
  <conditionalFormatting sqref="G71:L71">
    <cfRule type="cellIs" dxfId="51" priority="26" stopIfTrue="1" operator="equal">
      <formula>$G70</formula>
    </cfRule>
  </conditionalFormatting>
  <conditionalFormatting sqref="G72:L72">
    <cfRule type="cellIs" dxfId="50" priority="25" stopIfTrue="1" operator="equal">
      <formula>$G71</formula>
    </cfRule>
  </conditionalFormatting>
  <conditionalFormatting sqref="G73:L73">
    <cfRule type="cellIs" dxfId="49" priority="24" stopIfTrue="1" operator="equal">
      <formula>$G72</formula>
    </cfRule>
  </conditionalFormatting>
  <conditionalFormatting sqref="G76:L76">
    <cfRule type="cellIs" dxfId="48" priority="23" stopIfTrue="1" operator="equal">
      <formula>$G73</formula>
    </cfRule>
  </conditionalFormatting>
  <conditionalFormatting sqref="G77:L77">
    <cfRule type="cellIs" dxfId="47" priority="22" stopIfTrue="1" operator="equal">
      <formula>$G76</formula>
    </cfRule>
  </conditionalFormatting>
  <conditionalFormatting sqref="G78:L78">
    <cfRule type="cellIs" dxfId="46" priority="21" stopIfTrue="1" operator="equal">
      <formula>$G77</formula>
    </cfRule>
  </conditionalFormatting>
  <conditionalFormatting sqref="G80:L80">
    <cfRule type="cellIs" dxfId="45" priority="20" stopIfTrue="1" operator="equal">
      <formula>$G78</formula>
    </cfRule>
  </conditionalFormatting>
  <conditionalFormatting sqref="G81:L81">
    <cfRule type="cellIs" dxfId="44" priority="19" stopIfTrue="1" operator="equal">
      <formula>$G80</formula>
    </cfRule>
  </conditionalFormatting>
  <conditionalFormatting sqref="G82:L82">
    <cfRule type="cellIs" dxfId="43" priority="18" stopIfTrue="1" operator="equal">
      <formula>$G81</formula>
    </cfRule>
  </conditionalFormatting>
  <conditionalFormatting sqref="G83:L83">
    <cfRule type="cellIs" dxfId="42" priority="17" stopIfTrue="1" operator="equal">
      <formula>$G82</formula>
    </cfRule>
  </conditionalFormatting>
  <conditionalFormatting sqref="G84:L84">
    <cfRule type="cellIs" dxfId="41" priority="16" stopIfTrue="1" operator="equal">
      <formula>$G83</formula>
    </cfRule>
  </conditionalFormatting>
  <conditionalFormatting sqref="G85:L85">
    <cfRule type="cellIs" dxfId="40" priority="15" stopIfTrue="1" operator="equal">
      <formula>$G84</formula>
    </cfRule>
  </conditionalFormatting>
  <conditionalFormatting sqref="G86:L86">
    <cfRule type="cellIs" dxfId="39" priority="14" stopIfTrue="1" operator="equal">
      <formula>$G85</formula>
    </cfRule>
  </conditionalFormatting>
  <conditionalFormatting sqref="G87:L87">
    <cfRule type="cellIs" dxfId="38" priority="13" stopIfTrue="1" operator="equal">
      <formula>$G86</formula>
    </cfRule>
  </conditionalFormatting>
  <conditionalFormatting sqref="G88:L88">
    <cfRule type="cellIs" dxfId="37" priority="12" stopIfTrue="1" operator="equal">
      <formula>$G87</formula>
    </cfRule>
  </conditionalFormatting>
  <conditionalFormatting sqref="G89:L89">
    <cfRule type="cellIs" dxfId="36" priority="11" stopIfTrue="1" operator="equal">
      <formula>$G88</formula>
    </cfRule>
  </conditionalFormatting>
  <conditionalFormatting sqref="G90:L90">
    <cfRule type="cellIs" dxfId="35" priority="10" stopIfTrue="1" operator="equal">
      <formula>$G89</formula>
    </cfRule>
  </conditionalFormatting>
  <conditionalFormatting sqref="G91:L91">
    <cfRule type="cellIs" dxfId="34" priority="9" stopIfTrue="1" operator="equal">
      <formula>$G90</formula>
    </cfRule>
  </conditionalFormatting>
  <conditionalFormatting sqref="G92:L92">
    <cfRule type="cellIs" dxfId="33" priority="8" stopIfTrue="1" operator="equal">
      <formula>$G91</formula>
    </cfRule>
  </conditionalFormatting>
  <conditionalFormatting sqref="G93:L93">
    <cfRule type="cellIs" dxfId="32" priority="7" stopIfTrue="1" operator="equal">
      <formula>$G92</formula>
    </cfRule>
  </conditionalFormatting>
  <conditionalFormatting sqref="G94:L94">
    <cfRule type="cellIs" dxfId="31" priority="6" stopIfTrue="1" operator="equal">
      <formula>$G93</formula>
    </cfRule>
  </conditionalFormatting>
  <conditionalFormatting sqref="G74:L74">
    <cfRule type="cellIs" dxfId="30" priority="5" stopIfTrue="1" operator="equal">
      <formula>$G73</formula>
    </cfRule>
  </conditionalFormatting>
  <pageMargins left="0.32" right="0.33" top="0.39370078740157499" bottom="0.39370078740157499" header="0" footer="0"/>
  <pageSetup paperSize="9" scale="73" fitToHeight="999" orientation="landscape" r:id="rId1"/>
  <headerFooter alignWithMargins="0"/>
  <rowBreaks count="3" manualBreakCount="3">
    <brk id="31" max="64" man="1"/>
    <brk id="69" max="64" man="1"/>
    <brk id="95" max="6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stopIfTrue="1" operator="equal" id="{4DF978E8-F05B-4BFB-8B78-F8EE92EE770D}">
            <xm:f>КПК1412140!$G66</xm:f>
            <x14:dxf>
              <font>
                <condense val="0"/>
                <extend val="0"/>
                <color indexed="9"/>
              </font>
            </x14:dxf>
          </x14:cfRule>
          <xm:sqref>G68:L69</xm:sqref>
        </x14:conditionalFormatting>
        <x14:conditionalFormatting xmlns:xm="http://schemas.microsoft.com/office/excel/2006/main">
          <x14:cfRule type="cellIs" priority="3" stopIfTrue="1" operator="equal" id="{52D3D135-AADC-48DC-AEFC-D5330F05B39E}">
            <xm:f>КПК1412140!$G71</xm:f>
            <x14:dxf>
              <font>
                <condense val="0"/>
                <extend val="0"/>
                <color indexed="9"/>
              </font>
            </x14:dxf>
          </x14:cfRule>
          <xm:sqref>G75:L75 G79:L79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6"/>
  <sheetViews>
    <sheetView view="pageBreakPreview" topLeftCell="A76" zoomScale="70" zoomScaleNormal="100" zoomScaleSheetLayoutView="70" workbookViewId="0">
      <selection activeCell="AO10" sqref="AO10:BF10"/>
    </sheetView>
  </sheetViews>
  <sheetFormatPr defaultRowHeight="12.75" x14ac:dyDescent="0.2"/>
  <cols>
    <col min="1" max="39" width="2.85546875" style="1" customWidth="1"/>
    <col min="40" max="40" width="9.285156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9" t="s">
        <v>26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15" customHeight="1" x14ac:dyDescent="0.2"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32.1" customHeight="1" x14ac:dyDescent="0.2">
      <c r="AO4" s="45" t="s">
        <v>220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65" x14ac:dyDescent="0.2">
      <c r="AO5" s="50" t="s">
        <v>68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4.5" customHeight="1" x14ac:dyDescent="0.2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65" ht="17.25" customHeight="1" x14ac:dyDescent="0.2"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27.75" customHeight="1" x14ac:dyDescent="0.2">
      <c r="AO8" s="45" t="s">
        <v>221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</row>
    <row r="9" spans="1:65" ht="15.95" customHeight="1" x14ac:dyDescent="0.2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24.75" customHeight="1" x14ac:dyDescent="0.2">
      <c r="AO10" s="47" t="s">
        <v>266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3" spans="1:65" ht="15.75" customHeight="1" x14ac:dyDescent="0.2">
      <c r="A13" s="48" t="s">
        <v>69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5" ht="15.75" customHeight="1" x14ac:dyDescent="0.2">
      <c r="A14" s="48" t="s">
        <v>121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5" ht="27.95" customHeight="1" x14ac:dyDescent="0.2">
      <c r="A15" s="53">
        <v>1</v>
      </c>
      <c r="B15" s="53"/>
      <c r="C15" s="54" t="s">
        <v>118</v>
      </c>
      <c r="D15" s="55"/>
      <c r="E15" s="55"/>
      <c r="F15" s="55"/>
      <c r="G15" s="55"/>
      <c r="H15" s="55"/>
      <c r="I15" s="55"/>
      <c r="J15" s="55"/>
      <c r="K15" s="55"/>
      <c r="L15" s="56" t="s">
        <v>119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5" ht="15.95" customHeight="1" x14ac:dyDescent="0.2">
      <c r="A16" s="52" t="s">
        <v>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 t="s">
        <v>3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27.95" customHeight="1" x14ac:dyDescent="0.2">
      <c r="A17" s="53" t="s">
        <v>27</v>
      </c>
      <c r="B17" s="53"/>
      <c r="C17" s="54" t="s">
        <v>124</v>
      </c>
      <c r="D17" s="55"/>
      <c r="E17" s="55"/>
      <c r="F17" s="55"/>
      <c r="G17" s="55"/>
      <c r="H17" s="55"/>
      <c r="I17" s="55"/>
      <c r="J17" s="55"/>
      <c r="K17" s="55"/>
      <c r="L17" s="56" t="s">
        <v>119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5" customHeight="1" x14ac:dyDescent="0.2">
      <c r="A18" s="52" t="s">
        <v>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 t="s">
        <v>4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79" ht="19.5" customHeight="1" x14ac:dyDescent="0.2">
      <c r="A19" s="53">
        <v>3</v>
      </c>
      <c r="B19" s="53"/>
      <c r="C19" s="54" t="s">
        <v>206</v>
      </c>
      <c r="D19" s="55"/>
      <c r="E19" s="55"/>
      <c r="F19" s="55"/>
      <c r="G19" s="55"/>
      <c r="H19" s="55"/>
      <c r="I19" s="55"/>
      <c r="J19" s="55"/>
      <c r="K19" s="55"/>
      <c r="L19" s="54" t="s">
        <v>208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6" t="s">
        <v>207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t="20.100000000000001" customHeight="1" x14ac:dyDescent="0.2">
      <c r="A20" s="52" t="s">
        <v>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 t="s">
        <v>28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5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32.25" customHeight="1" x14ac:dyDescent="0.2">
      <c r="A21" s="58" t="s">
        <v>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99">
        <f>AN21+BD21</f>
        <v>1544.5</v>
      </c>
      <c r="V21" s="99"/>
      <c r="W21" s="99"/>
      <c r="X21" s="99"/>
      <c r="Y21" s="60" t="s">
        <v>71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99">
        <v>0</v>
      </c>
      <c r="AO21" s="99"/>
      <c r="AP21" s="99"/>
      <c r="AQ21" s="99"/>
      <c r="AR21" s="60" t="s">
        <v>73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99">
        <f>1249.5+295</f>
        <v>1544.5</v>
      </c>
      <c r="BE21" s="99"/>
      <c r="BF21" s="99"/>
      <c r="BG21" s="99"/>
      <c r="BH21" s="60" t="s">
        <v>72</v>
      </c>
      <c r="BI21" s="60"/>
      <c r="BJ21" s="60"/>
      <c r="BK21" s="60"/>
      <c r="BL21" s="60"/>
    </row>
    <row r="22" spans="1:79" ht="15.75" customHeight="1" x14ac:dyDescent="0.2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48.75" customHeight="1" x14ac:dyDescent="0.2">
      <c r="A23" s="56" t="s">
        <v>257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15.95" customHeight="1" x14ac:dyDescent="0.2">
      <c r="A24" s="60" t="s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 t="s">
        <v>205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79" ht="15.75" customHeight="1" x14ac:dyDescent="0.2">
      <c r="A25" s="60" t="s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7" spans="1:79" ht="27.95" customHeight="1" x14ac:dyDescent="0.2">
      <c r="A27" s="63" t="s">
        <v>12</v>
      </c>
      <c r="B27" s="63"/>
      <c r="C27" s="63"/>
      <c r="D27" s="63"/>
      <c r="E27" s="63"/>
      <c r="F27" s="63"/>
      <c r="G27" s="63" t="s">
        <v>11</v>
      </c>
      <c r="H27" s="63"/>
      <c r="I27" s="63"/>
      <c r="J27" s="63"/>
      <c r="K27" s="63"/>
      <c r="L27" s="63"/>
      <c r="M27" s="63" t="s">
        <v>29</v>
      </c>
      <c r="N27" s="63"/>
      <c r="O27" s="63"/>
      <c r="P27" s="63"/>
      <c r="Q27" s="63"/>
      <c r="R27" s="63"/>
      <c r="S27" s="63" t="s">
        <v>10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5.75" customHeight="1" x14ac:dyDescent="0.2">
      <c r="A28" s="66">
        <v>1</v>
      </c>
      <c r="B28" s="66"/>
      <c r="C28" s="66"/>
      <c r="D28" s="66"/>
      <c r="E28" s="66"/>
      <c r="F28" s="66"/>
      <c r="G28" s="66">
        <v>2</v>
      </c>
      <c r="H28" s="66"/>
      <c r="I28" s="66"/>
      <c r="J28" s="66"/>
      <c r="K28" s="66"/>
      <c r="L28" s="66"/>
      <c r="M28" s="66">
        <v>3</v>
      </c>
      <c r="N28" s="66"/>
      <c r="O28" s="66"/>
      <c r="P28" s="66"/>
      <c r="Q28" s="66"/>
      <c r="R28" s="66"/>
      <c r="S28" s="63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0.5" hidden="1" customHeight="1" x14ac:dyDescent="0.2">
      <c r="A29" s="25" t="s">
        <v>41</v>
      </c>
      <c r="B29" s="25"/>
      <c r="C29" s="25"/>
      <c r="D29" s="25"/>
      <c r="E29" s="25"/>
      <c r="F29" s="25"/>
      <c r="G29" s="25" t="s">
        <v>42</v>
      </c>
      <c r="H29" s="25"/>
      <c r="I29" s="25"/>
      <c r="J29" s="25"/>
      <c r="K29" s="25"/>
      <c r="L29" s="25"/>
      <c r="M29" s="25" t="s">
        <v>43</v>
      </c>
      <c r="N29" s="25"/>
      <c r="O29" s="25"/>
      <c r="P29" s="25"/>
      <c r="Q29" s="25"/>
      <c r="R29" s="25"/>
      <c r="S29" s="67" t="s">
        <v>44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CA29" s="1" t="s">
        <v>49</v>
      </c>
    </row>
    <row r="30" spans="1:79" x14ac:dyDescent="0.2">
      <c r="A30" s="25"/>
      <c r="B30" s="25"/>
      <c r="C30" s="25"/>
      <c r="D30" s="25"/>
      <c r="E30" s="25"/>
      <c r="F30" s="25"/>
      <c r="G30" s="26"/>
      <c r="H30" s="27"/>
      <c r="I30" s="27"/>
      <c r="J30" s="27"/>
      <c r="K30" s="27"/>
      <c r="L30" s="28"/>
      <c r="M30" s="32"/>
      <c r="N30" s="32"/>
      <c r="O30" s="32"/>
      <c r="P30" s="32"/>
      <c r="Q30" s="32"/>
      <c r="R30" s="32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5" customHeight="1" x14ac:dyDescent="0.2">
      <c r="A33" s="65" t="s">
        <v>120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66" t="s">
        <v>12</v>
      </c>
      <c r="B35" s="66"/>
      <c r="C35" s="66"/>
      <c r="D35" s="66" t="s">
        <v>11</v>
      </c>
      <c r="E35" s="66"/>
      <c r="F35" s="66"/>
      <c r="G35" s="66"/>
      <c r="H35" s="66"/>
      <c r="I35" s="66"/>
      <c r="J35" s="66" t="s">
        <v>29</v>
      </c>
      <c r="K35" s="66"/>
      <c r="L35" s="66"/>
      <c r="M35" s="66"/>
      <c r="N35" s="66"/>
      <c r="O35" s="66"/>
      <c r="P35" s="66" t="s">
        <v>14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 t="s">
        <v>17</v>
      </c>
      <c r="AD35" s="66"/>
      <c r="AE35" s="66"/>
      <c r="AF35" s="66"/>
      <c r="AG35" s="66"/>
      <c r="AH35" s="66"/>
      <c r="AI35" s="66"/>
      <c r="AJ35" s="66"/>
      <c r="AK35" s="66" t="s">
        <v>16</v>
      </c>
      <c r="AL35" s="66"/>
      <c r="AM35" s="66"/>
      <c r="AN35" s="66"/>
      <c r="AO35" s="66"/>
      <c r="AP35" s="66"/>
      <c r="AQ35" s="66"/>
      <c r="AR35" s="66"/>
      <c r="AS35" s="66" t="s">
        <v>15</v>
      </c>
      <c r="AT35" s="66"/>
      <c r="AU35" s="66"/>
      <c r="AV35" s="66"/>
      <c r="AW35" s="66"/>
      <c r="AX35" s="66"/>
      <c r="AY35" s="66"/>
      <c r="AZ35" s="66"/>
    </row>
    <row r="36" spans="1:79" ht="19.5" customHeight="1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</row>
    <row r="37" spans="1:79" ht="12.75" customHeight="1" x14ac:dyDescent="0.2">
      <c r="A37" s="66">
        <v>1</v>
      </c>
      <c r="B37" s="66"/>
      <c r="C37" s="66"/>
      <c r="D37" s="66">
        <v>2</v>
      </c>
      <c r="E37" s="66"/>
      <c r="F37" s="66"/>
      <c r="G37" s="66"/>
      <c r="H37" s="66"/>
      <c r="I37" s="66"/>
      <c r="J37" s="66">
        <v>3</v>
      </c>
      <c r="K37" s="66"/>
      <c r="L37" s="66"/>
      <c r="M37" s="66"/>
      <c r="N37" s="66"/>
      <c r="O37" s="66"/>
      <c r="P37" s="66">
        <v>4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>
        <v>5</v>
      </c>
      <c r="AD37" s="66"/>
      <c r="AE37" s="66"/>
      <c r="AF37" s="66"/>
      <c r="AG37" s="66"/>
      <c r="AH37" s="66"/>
      <c r="AI37" s="66"/>
      <c r="AJ37" s="66"/>
      <c r="AK37" s="66">
        <v>6</v>
      </c>
      <c r="AL37" s="66"/>
      <c r="AM37" s="66"/>
      <c r="AN37" s="66"/>
      <c r="AO37" s="66"/>
      <c r="AP37" s="66"/>
      <c r="AQ37" s="66"/>
      <c r="AR37" s="66"/>
      <c r="AS37" s="66">
        <v>7</v>
      </c>
      <c r="AT37" s="66"/>
      <c r="AU37" s="66"/>
      <c r="AV37" s="66"/>
      <c r="AW37" s="66"/>
      <c r="AX37" s="66"/>
      <c r="AY37" s="66"/>
      <c r="AZ37" s="66"/>
    </row>
    <row r="38" spans="1:79" s="6" customFormat="1" ht="6.75" hidden="1" customHeight="1" x14ac:dyDescent="0.2">
      <c r="A38" s="25" t="s">
        <v>41</v>
      </c>
      <c r="B38" s="25"/>
      <c r="C38" s="25"/>
      <c r="D38" s="25" t="s">
        <v>42</v>
      </c>
      <c r="E38" s="25"/>
      <c r="F38" s="25"/>
      <c r="G38" s="25"/>
      <c r="H38" s="25"/>
      <c r="I38" s="25"/>
      <c r="J38" s="25" t="s">
        <v>43</v>
      </c>
      <c r="K38" s="25"/>
      <c r="L38" s="25"/>
      <c r="M38" s="25"/>
      <c r="N38" s="25"/>
      <c r="O38" s="25"/>
      <c r="P38" s="67" t="s">
        <v>44</v>
      </c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33" t="s">
        <v>45</v>
      </c>
      <c r="AD38" s="33"/>
      <c r="AE38" s="33"/>
      <c r="AF38" s="33"/>
      <c r="AG38" s="33"/>
      <c r="AH38" s="33"/>
      <c r="AI38" s="33"/>
      <c r="AJ38" s="33"/>
      <c r="AK38" s="33" t="s">
        <v>46</v>
      </c>
      <c r="AL38" s="33"/>
      <c r="AM38" s="33"/>
      <c r="AN38" s="33"/>
      <c r="AO38" s="33"/>
      <c r="AP38" s="33"/>
      <c r="AQ38" s="33"/>
      <c r="AR38" s="33"/>
      <c r="AS38" s="69" t="s">
        <v>47</v>
      </c>
      <c r="AT38" s="33"/>
      <c r="AU38" s="33"/>
      <c r="AV38" s="33"/>
      <c r="AW38" s="33"/>
      <c r="AX38" s="33"/>
      <c r="AY38" s="33"/>
      <c r="AZ38" s="33"/>
      <c r="CA38" s="6" t="s">
        <v>51</v>
      </c>
    </row>
    <row r="39" spans="1:79" s="6" customFormat="1" ht="25.5" hidden="1" customHeight="1" x14ac:dyDescent="0.2">
      <c r="A39" s="34">
        <v>1</v>
      </c>
      <c r="B39" s="34"/>
      <c r="C39" s="34"/>
      <c r="D39" s="35">
        <v>1416310</v>
      </c>
      <c r="E39" s="36"/>
      <c r="F39" s="36"/>
      <c r="G39" s="36"/>
      <c r="H39" s="36"/>
      <c r="I39" s="37"/>
      <c r="J39" s="41" t="s">
        <v>208</v>
      </c>
      <c r="K39" s="41"/>
      <c r="L39" s="41"/>
      <c r="M39" s="41"/>
      <c r="N39" s="41"/>
      <c r="O39" s="41"/>
      <c r="P39" s="38" t="s">
        <v>201</v>
      </c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40"/>
      <c r="AC39" s="70">
        <v>0</v>
      </c>
      <c r="AD39" s="70"/>
      <c r="AE39" s="70"/>
      <c r="AF39" s="70"/>
      <c r="AG39" s="70"/>
      <c r="AH39" s="70"/>
      <c r="AI39" s="70"/>
      <c r="AJ39" s="70"/>
      <c r="AK39" s="70">
        <v>1249.5</v>
      </c>
      <c r="AL39" s="70"/>
      <c r="AM39" s="70"/>
      <c r="AN39" s="70"/>
      <c r="AO39" s="70"/>
      <c r="AP39" s="70"/>
      <c r="AQ39" s="70"/>
      <c r="AR39" s="70"/>
      <c r="AS39" s="70">
        <f>AC39+AK39</f>
        <v>1249.5</v>
      </c>
      <c r="AT39" s="70"/>
      <c r="AU39" s="70"/>
      <c r="AV39" s="70"/>
      <c r="AW39" s="70"/>
      <c r="AX39" s="70"/>
      <c r="AY39" s="70"/>
      <c r="AZ39" s="70"/>
      <c r="CA39" s="6" t="s">
        <v>52</v>
      </c>
    </row>
    <row r="40" spans="1:79" ht="25.5" customHeight="1" x14ac:dyDescent="0.2">
      <c r="A40" s="25"/>
      <c r="B40" s="25"/>
      <c r="C40" s="25"/>
      <c r="D40" s="26">
        <v>1416310</v>
      </c>
      <c r="E40" s="27"/>
      <c r="F40" s="27"/>
      <c r="G40" s="27"/>
      <c r="H40" s="27"/>
      <c r="I40" s="28"/>
      <c r="J40" s="32" t="s">
        <v>208</v>
      </c>
      <c r="K40" s="32"/>
      <c r="L40" s="32"/>
      <c r="M40" s="32"/>
      <c r="N40" s="32"/>
      <c r="O40" s="32"/>
      <c r="P40" s="29" t="s">
        <v>202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68">
        <v>0</v>
      </c>
      <c r="AD40" s="68"/>
      <c r="AE40" s="68"/>
      <c r="AF40" s="68"/>
      <c r="AG40" s="68"/>
      <c r="AH40" s="68"/>
      <c r="AI40" s="68"/>
      <c r="AJ40" s="68"/>
      <c r="AK40" s="68">
        <v>1249.5</v>
      </c>
      <c r="AL40" s="68"/>
      <c r="AM40" s="68"/>
      <c r="AN40" s="68"/>
      <c r="AO40" s="68"/>
      <c r="AP40" s="68"/>
      <c r="AQ40" s="68"/>
      <c r="AR40" s="68"/>
      <c r="AS40" s="68">
        <f>AC40+AK40</f>
        <v>1249.5</v>
      </c>
      <c r="AT40" s="68"/>
      <c r="AU40" s="68"/>
      <c r="AV40" s="68"/>
      <c r="AW40" s="68"/>
      <c r="AX40" s="68"/>
      <c r="AY40" s="68"/>
      <c r="AZ40" s="68"/>
    </row>
    <row r="41" spans="1:79" ht="25.5" customHeight="1" x14ac:dyDescent="0.2">
      <c r="A41" s="25"/>
      <c r="B41" s="25"/>
      <c r="C41" s="25"/>
      <c r="D41" s="26">
        <v>1416310</v>
      </c>
      <c r="E41" s="27"/>
      <c r="F41" s="27"/>
      <c r="G41" s="27"/>
      <c r="H41" s="27"/>
      <c r="I41" s="28"/>
      <c r="J41" s="32" t="s">
        <v>208</v>
      </c>
      <c r="K41" s="32"/>
      <c r="L41" s="32"/>
      <c r="M41" s="32"/>
      <c r="N41" s="32"/>
      <c r="O41" s="32"/>
      <c r="P41" s="29" t="s">
        <v>264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1"/>
      <c r="AC41" s="68">
        <v>0</v>
      </c>
      <c r="AD41" s="68"/>
      <c r="AE41" s="68"/>
      <c r="AF41" s="68"/>
      <c r="AG41" s="68"/>
      <c r="AH41" s="68"/>
      <c r="AI41" s="68"/>
      <c r="AJ41" s="68"/>
      <c r="AK41" s="68">
        <v>295</v>
      </c>
      <c r="AL41" s="68"/>
      <c r="AM41" s="68"/>
      <c r="AN41" s="68"/>
      <c r="AO41" s="68"/>
      <c r="AP41" s="68"/>
      <c r="AQ41" s="68"/>
      <c r="AR41" s="68"/>
      <c r="AS41" s="68">
        <f>AC41+AK41</f>
        <v>295</v>
      </c>
      <c r="AT41" s="68"/>
      <c r="AU41" s="68"/>
      <c r="AV41" s="68"/>
      <c r="AW41" s="68"/>
      <c r="AX41" s="68"/>
      <c r="AY41" s="68"/>
      <c r="AZ41" s="68"/>
    </row>
    <row r="42" spans="1:79" s="6" customFormat="1" x14ac:dyDescent="0.2">
      <c r="A42" s="34"/>
      <c r="B42" s="34"/>
      <c r="C42" s="34"/>
      <c r="D42" s="71" t="s">
        <v>76</v>
      </c>
      <c r="E42" s="72"/>
      <c r="F42" s="72"/>
      <c r="G42" s="72"/>
      <c r="H42" s="72"/>
      <c r="I42" s="73"/>
      <c r="J42" s="41" t="s">
        <v>76</v>
      </c>
      <c r="K42" s="41"/>
      <c r="L42" s="41"/>
      <c r="M42" s="41"/>
      <c r="N42" s="41"/>
      <c r="O42" s="41"/>
      <c r="P42" s="38" t="s">
        <v>78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40"/>
      <c r="AC42" s="70">
        <f>AC40</f>
        <v>0</v>
      </c>
      <c r="AD42" s="70"/>
      <c r="AE42" s="70"/>
      <c r="AF42" s="70"/>
      <c r="AG42" s="70"/>
      <c r="AH42" s="70"/>
      <c r="AI42" s="70"/>
      <c r="AJ42" s="70"/>
      <c r="AK42" s="70">
        <f>AK41+AK40</f>
        <v>1544.5</v>
      </c>
      <c r="AL42" s="70"/>
      <c r="AM42" s="70"/>
      <c r="AN42" s="70"/>
      <c r="AO42" s="70"/>
      <c r="AP42" s="70"/>
      <c r="AQ42" s="70"/>
      <c r="AR42" s="70"/>
      <c r="AS42" s="70">
        <f>AC42+AK42</f>
        <v>1544.5</v>
      </c>
      <c r="AT42" s="70"/>
      <c r="AU42" s="70"/>
      <c r="AV42" s="70"/>
      <c r="AW42" s="70"/>
      <c r="AX42" s="70"/>
      <c r="AY42" s="70"/>
      <c r="AZ42" s="70"/>
    </row>
    <row r="44" spans="1:79" ht="15.75" customHeight="1" x14ac:dyDescent="0.2">
      <c r="A44" s="44" t="s">
        <v>31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</row>
    <row r="45" spans="1:79" ht="15" customHeight="1" x14ac:dyDescent="0.2">
      <c r="A45" s="65" t="s">
        <v>120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66" t="s">
        <v>30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 t="s">
        <v>11</v>
      </c>
      <c r="R47" s="66"/>
      <c r="S47" s="66"/>
      <c r="T47" s="66"/>
      <c r="U47" s="66"/>
      <c r="V47" s="66"/>
      <c r="W47" s="66"/>
      <c r="X47" s="66"/>
      <c r="Y47" s="66" t="s">
        <v>17</v>
      </c>
      <c r="Z47" s="66"/>
      <c r="AA47" s="66"/>
      <c r="AB47" s="66"/>
      <c r="AC47" s="66"/>
      <c r="AD47" s="66"/>
      <c r="AE47" s="66"/>
      <c r="AF47" s="66"/>
      <c r="AG47" s="66" t="s">
        <v>16</v>
      </c>
      <c r="AH47" s="66"/>
      <c r="AI47" s="66"/>
      <c r="AJ47" s="66"/>
      <c r="AK47" s="66"/>
      <c r="AL47" s="66"/>
      <c r="AM47" s="66"/>
      <c r="AN47" s="66"/>
      <c r="AO47" s="66" t="s">
        <v>15</v>
      </c>
      <c r="AP47" s="66"/>
      <c r="AQ47" s="66"/>
      <c r="AR47" s="66"/>
      <c r="AS47" s="66"/>
      <c r="AT47" s="66"/>
      <c r="AU47" s="66"/>
      <c r="AV47" s="66"/>
    </row>
    <row r="48" spans="1:79" ht="29.1" customHeight="1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</row>
    <row r="49" spans="1:79" ht="15.95" customHeight="1" x14ac:dyDescent="0.2">
      <c r="A49" s="66">
        <v>1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>
        <v>2</v>
      </c>
      <c r="R49" s="66"/>
      <c r="S49" s="66"/>
      <c r="T49" s="66"/>
      <c r="U49" s="66"/>
      <c r="V49" s="66"/>
      <c r="W49" s="66"/>
      <c r="X49" s="66"/>
      <c r="Y49" s="66">
        <v>3</v>
      </c>
      <c r="Z49" s="66"/>
      <c r="AA49" s="66"/>
      <c r="AB49" s="66"/>
      <c r="AC49" s="66"/>
      <c r="AD49" s="66"/>
      <c r="AE49" s="66"/>
      <c r="AF49" s="66"/>
      <c r="AG49" s="66">
        <v>4</v>
      </c>
      <c r="AH49" s="66"/>
      <c r="AI49" s="66"/>
      <c r="AJ49" s="66"/>
      <c r="AK49" s="66"/>
      <c r="AL49" s="66"/>
      <c r="AM49" s="66"/>
      <c r="AN49" s="66"/>
      <c r="AO49" s="66">
        <v>5</v>
      </c>
      <c r="AP49" s="66"/>
      <c r="AQ49" s="66"/>
      <c r="AR49" s="66"/>
      <c r="AS49" s="66"/>
      <c r="AT49" s="66"/>
      <c r="AU49" s="66"/>
      <c r="AV49" s="66"/>
    </row>
    <row r="50" spans="1:79" ht="12.75" hidden="1" customHeight="1" x14ac:dyDescent="0.2">
      <c r="A50" s="67" t="s">
        <v>44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25" t="s">
        <v>42</v>
      </c>
      <c r="R50" s="25"/>
      <c r="S50" s="25"/>
      <c r="T50" s="25"/>
      <c r="U50" s="25"/>
      <c r="V50" s="25"/>
      <c r="W50" s="25"/>
      <c r="X50" s="25"/>
      <c r="Y50" s="33" t="s">
        <v>45</v>
      </c>
      <c r="Z50" s="33"/>
      <c r="AA50" s="33"/>
      <c r="AB50" s="33"/>
      <c r="AC50" s="33"/>
      <c r="AD50" s="33"/>
      <c r="AE50" s="33"/>
      <c r="AF50" s="33"/>
      <c r="AG50" s="33" t="s">
        <v>46</v>
      </c>
      <c r="AH50" s="33"/>
      <c r="AI50" s="33"/>
      <c r="AJ50" s="33"/>
      <c r="AK50" s="33"/>
      <c r="AL50" s="33"/>
      <c r="AM50" s="33"/>
      <c r="AN50" s="33"/>
      <c r="AO50" s="33" t="s">
        <v>47</v>
      </c>
      <c r="AP50" s="33"/>
      <c r="AQ50" s="33"/>
      <c r="AR50" s="33"/>
      <c r="AS50" s="33"/>
      <c r="AT50" s="33"/>
      <c r="AU50" s="33"/>
      <c r="AV50" s="33"/>
      <c r="CA50" s="1" t="s">
        <v>53</v>
      </c>
    </row>
    <row r="51" spans="1:79" ht="25.5" customHeight="1" x14ac:dyDescent="0.2">
      <c r="A51" s="29" t="s">
        <v>203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1"/>
      <c r="Q51" s="26">
        <v>1416310</v>
      </c>
      <c r="R51" s="27"/>
      <c r="S51" s="27"/>
      <c r="T51" s="27"/>
      <c r="U51" s="27"/>
      <c r="V51" s="27"/>
      <c r="W51" s="27"/>
      <c r="X51" s="28"/>
      <c r="Y51" s="33">
        <v>0</v>
      </c>
      <c r="Z51" s="33"/>
      <c r="AA51" s="33"/>
      <c r="AB51" s="33"/>
      <c r="AC51" s="33"/>
      <c r="AD51" s="33"/>
      <c r="AE51" s="33"/>
      <c r="AF51" s="33"/>
      <c r="AG51" s="33">
        <v>1249.5</v>
      </c>
      <c r="AH51" s="33"/>
      <c r="AI51" s="33"/>
      <c r="AJ51" s="33"/>
      <c r="AK51" s="33"/>
      <c r="AL51" s="33"/>
      <c r="AM51" s="33"/>
      <c r="AN51" s="33"/>
      <c r="AO51" s="33">
        <f>Y51+AG51</f>
        <v>1249.5</v>
      </c>
      <c r="AP51" s="33"/>
      <c r="AQ51" s="33"/>
      <c r="AR51" s="33"/>
      <c r="AS51" s="33"/>
      <c r="AT51" s="33"/>
      <c r="AU51" s="33"/>
      <c r="AV51" s="33"/>
      <c r="CA51" s="1" t="s">
        <v>54</v>
      </c>
    </row>
    <row r="52" spans="1:79" s="6" customFormat="1" ht="12.75" customHeight="1" x14ac:dyDescent="0.2">
      <c r="A52" s="38" t="s">
        <v>78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0"/>
      <c r="Q52" s="71" t="s">
        <v>76</v>
      </c>
      <c r="R52" s="72"/>
      <c r="S52" s="72"/>
      <c r="T52" s="72"/>
      <c r="U52" s="72"/>
      <c r="V52" s="72"/>
      <c r="W52" s="72"/>
      <c r="X52" s="73"/>
      <c r="Y52" s="42">
        <v>0</v>
      </c>
      <c r="Z52" s="42"/>
      <c r="AA52" s="42"/>
      <c r="AB52" s="42"/>
      <c r="AC52" s="42"/>
      <c r="AD52" s="42"/>
      <c r="AE52" s="42"/>
      <c r="AF52" s="42"/>
      <c r="AG52" s="42">
        <v>1249.5</v>
      </c>
      <c r="AH52" s="42"/>
      <c r="AI52" s="42"/>
      <c r="AJ52" s="42"/>
      <c r="AK52" s="42"/>
      <c r="AL52" s="42"/>
      <c r="AM52" s="42"/>
      <c r="AN52" s="42"/>
      <c r="AO52" s="42">
        <f>Y52+AG52</f>
        <v>1249.5</v>
      </c>
      <c r="AP52" s="42"/>
      <c r="AQ52" s="42"/>
      <c r="AR52" s="42"/>
      <c r="AS52" s="42"/>
      <c r="AT52" s="42"/>
      <c r="AU52" s="42"/>
      <c r="AV52" s="42"/>
    </row>
    <row r="55" spans="1:79" ht="15.75" customHeight="1" x14ac:dyDescent="0.2">
      <c r="A55" s="60" t="s">
        <v>18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</row>
    <row r="56" spans="1:79" ht="3.75" customHeight="1" x14ac:dyDescent="0.2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</row>
    <row r="57" spans="1:79" ht="9.75" customHeight="1" x14ac:dyDescent="0.2"/>
    <row r="58" spans="1:79" ht="30" customHeight="1" x14ac:dyDescent="0.2">
      <c r="A58" s="66" t="s">
        <v>12</v>
      </c>
      <c r="B58" s="66"/>
      <c r="C58" s="66"/>
      <c r="D58" s="66"/>
      <c r="E58" s="66"/>
      <c r="F58" s="66"/>
      <c r="G58" s="74" t="s">
        <v>11</v>
      </c>
      <c r="H58" s="75"/>
      <c r="I58" s="75"/>
      <c r="J58" s="75"/>
      <c r="K58" s="75"/>
      <c r="L58" s="76"/>
      <c r="M58" s="66" t="s">
        <v>33</v>
      </c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 t="s">
        <v>20</v>
      </c>
      <c r="AA58" s="66"/>
      <c r="AB58" s="66"/>
      <c r="AC58" s="66"/>
      <c r="AD58" s="66"/>
      <c r="AE58" s="66" t="s">
        <v>19</v>
      </c>
      <c r="AF58" s="66"/>
      <c r="AG58" s="66"/>
      <c r="AH58" s="66"/>
      <c r="AI58" s="66"/>
      <c r="AJ58" s="66"/>
      <c r="AK58" s="66"/>
      <c r="AL58" s="66"/>
      <c r="AM58" s="66"/>
      <c r="AN58" s="66"/>
      <c r="AO58" s="66" t="s">
        <v>32</v>
      </c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</row>
    <row r="59" spans="1:79" ht="15.75" customHeight="1" x14ac:dyDescent="0.2">
      <c r="A59" s="66">
        <v>1</v>
      </c>
      <c r="B59" s="66"/>
      <c r="C59" s="66"/>
      <c r="D59" s="66"/>
      <c r="E59" s="66"/>
      <c r="F59" s="66"/>
      <c r="G59" s="74">
        <v>2</v>
      </c>
      <c r="H59" s="75"/>
      <c r="I59" s="75"/>
      <c r="J59" s="75"/>
      <c r="K59" s="75"/>
      <c r="L59" s="76"/>
      <c r="M59" s="66">
        <v>3</v>
      </c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>
        <v>4</v>
      </c>
      <c r="AA59" s="66"/>
      <c r="AB59" s="66"/>
      <c r="AC59" s="66"/>
      <c r="AD59" s="66"/>
      <c r="AE59" s="66">
        <v>5</v>
      </c>
      <c r="AF59" s="66"/>
      <c r="AG59" s="66"/>
      <c r="AH59" s="66"/>
      <c r="AI59" s="66"/>
      <c r="AJ59" s="66"/>
      <c r="AK59" s="66"/>
      <c r="AL59" s="66"/>
      <c r="AM59" s="66"/>
      <c r="AN59" s="66"/>
      <c r="AO59" s="66">
        <v>6</v>
      </c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</row>
    <row r="60" spans="1:79" ht="13.5" hidden="1" customHeight="1" x14ac:dyDescent="0.2">
      <c r="A60" s="25"/>
      <c r="B60" s="25"/>
      <c r="C60" s="25"/>
      <c r="D60" s="25"/>
      <c r="E60" s="25"/>
      <c r="F60" s="25"/>
      <c r="G60" s="83" t="s">
        <v>42</v>
      </c>
      <c r="H60" s="84"/>
      <c r="I60" s="84"/>
      <c r="J60" s="84"/>
      <c r="K60" s="84"/>
      <c r="L60" s="85"/>
      <c r="M60" s="67" t="s">
        <v>44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25" t="s">
        <v>59</v>
      </c>
      <c r="AA60" s="25"/>
      <c r="AB60" s="25"/>
      <c r="AC60" s="25"/>
      <c r="AD60" s="25"/>
      <c r="AE60" s="67" t="s">
        <v>60</v>
      </c>
      <c r="AF60" s="67"/>
      <c r="AG60" s="67"/>
      <c r="AH60" s="67"/>
      <c r="AI60" s="67"/>
      <c r="AJ60" s="67"/>
      <c r="AK60" s="67"/>
      <c r="AL60" s="67"/>
      <c r="AM60" s="67"/>
      <c r="AN60" s="67"/>
      <c r="AO60" s="33" t="s">
        <v>70</v>
      </c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CA60" s="1" t="s">
        <v>55</v>
      </c>
    </row>
    <row r="61" spans="1:79" s="6" customFormat="1" ht="25.5" customHeight="1" x14ac:dyDescent="0.2">
      <c r="A61" s="34"/>
      <c r="B61" s="34"/>
      <c r="C61" s="34"/>
      <c r="D61" s="34"/>
      <c r="E61" s="34"/>
      <c r="F61" s="34"/>
      <c r="G61" s="35">
        <v>1416310</v>
      </c>
      <c r="H61" s="36"/>
      <c r="I61" s="36"/>
      <c r="J61" s="36"/>
      <c r="K61" s="36"/>
      <c r="L61" s="37"/>
      <c r="M61" s="38" t="s">
        <v>202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40"/>
      <c r="Z61" s="41" t="s">
        <v>76</v>
      </c>
      <c r="AA61" s="41"/>
      <c r="AB61" s="41"/>
      <c r="AC61" s="41"/>
      <c r="AD61" s="41"/>
      <c r="AE61" s="89" t="s">
        <v>76</v>
      </c>
      <c r="AF61" s="89"/>
      <c r="AG61" s="89"/>
      <c r="AH61" s="89"/>
      <c r="AI61" s="89"/>
      <c r="AJ61" s="89"/>
      <c r="AK61" s="89"/>
      <c r="AL61" s="89"/>
      <c r="AM61" s="89"/>
      <c r="AN61" s="89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CA61" s="6" t="s">
        <v>56</v>
      </c>
    </row>
    <row r="62" spans="1:79" s="6" customFormat="1" x14ac:dyDescent="0.2">
      <c r="A62" s="34">
        <v>1</v>
      </c>
      <c r="B62" s="34"/>
      <c r="C62" s="34"/>
      <c r="D62" s="34"/>
      <c r="E62" s="34"/>
      <c r="F62" s="34"/>
      <c r="G62" s="35"/>
      <c r="H62" s="36"/>
      <c r="I62" s="36"/>
      <c r="J62" s="36"/>
      <c r="K62" s="36"/>
      <c r="L62" s="37"/>
      <c r="M62" s="124" t="s">
        <v>244</v>
      </c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6"/>
      <c r="Z62" s="41" t="s">
        <v>76</v>
      </c>
      <c r="AA62" s="41"/>
      <c r="AB62" s="41"/>
      <c r="AC62" s="41"/>
      <c r="AD62" s="41"/>
      <c r="AE62" s="89" t="s">
        <v>76</v>
      </c>
      <c r="AF62" s="89"/>
      <c r="AG62" s="89"/>
      <c r="AH62" s="89"/>
      <c r="AI62" s="89"/>
      <c r="AJ62" s="89"/>
      <c r="AK62" s="89"/>
      <c r="AL62" s="89"/>
      <c r="AM62" s="89"/>
      <c r="AN62" s="89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79" ht="49.5" customHeight="1" x14ac:dyDescent="0.2">
      <c r="A63" s="25"/>
      <c r="B63" s="25"/>
      <c r="C63" s="25"/>
      <c r="D63" s="25"/>
      <c r="E63" s="25"/>
      <c r="F63" s="25"/>
      <c r="G63" s="26"/>
      <c r="H63" s="27"/>
      <c r="I63" s="27"/>
      <c r="J63" s="27"/>
      <c r="K63" s="27"/>
      <c r="L63" s="28"/>
      <c r="M63" s="29" t="s">
        <v>248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2" t="s">
        <v>190</v>
      </c>
      <c r="AA63" s="32"/>
      <c r="AB63" s="32"/>
      <c r="AC63" s="32"/>
      <c r="AD63" s="32"/>
      <c r="AE63" s="29" t="s">
        <v>204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129">
        <v>1249.5</v>
      </c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</row>
    <row r="64" spans="1:79" s="6" customFormat="1" x14ac:dyDescent="0.2">
      <c r="A64" s="34"/>
      <c r="B64" s="34"/>
      <c r="C64" s="34"/>
      <c r="D64" s="34"/>
      <c r="E64" s="34"/>
      <c r="F64" s="34"/>
      <c r="G64" s="35"/>
      <c r="H64" s="36"/>
      <c r="I64" s="36"/>
      <c r="J64" s="36"/>
      <c r="K64" s="36"/>
      <c r="L64" s="37"/>
      <c r="M64" s="38" t="s">
        <v>245</v>
      </c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40"/>
      <c r="Z64" s="41" t="s">
        <v>76</v>
      </c>
      <c r="AA64" s="41"/>
      <c r="AB64" s="41"/>
      <c r="AC64" s="41"/>
      <c r="AD64" s="41"/>
      <c r="AE64" s="38" t="s">
        <v>76</v>
      </c>
      <c r="AF64" s="39"/>
      <c r="AG64" s="39"/>
      <c r="AH64" s="39"/>
      <c r="AI64" s="39"/>
      <c r="AJ64" s="39"/>
      <c r="AK64" s="39"/>
      <c r="AL64" s="39"/>
      <c r="AM64" s="39"/>
      <c r="AN64" s="40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</row>
    <row r="65" spans="1:79" ht="51.75" customHeight="1" x14ac:dyDescent="0.2">
      <c r="A65" s="25"/>
      <c r="B65" s="25"/>
      <c r="C65" s="25"/>
      <c r="D65" s="25"/>
      <c r="E65" s="25"/>
      <c r="F65" s="25"/>
      <c r="G65" s="26"/>
      <c r="H65" s="27"/>
      <c r="I65" s="27"/>
      <c r="J65" s="27"/>
      <c r="K65" s="27"/>
      <c r="L65" s="28"/>
      <c r="M65" s="29" t="s">
        <v>250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32" t="s">
        <v>85</v>
      </c>
      <c r="AA65" s="32"/>
      <c r="AB65" s="32"/>
      <c r="AC65" s="32"/>
      <c r="AD65" s="32"/>
      <c r="AE65" s="29" t="s">
        <v>204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33">
        <v>1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79" s="6" customFormat="1" x14ac:dyDescent="0.2">
      <c r="A66" s="34"/>
      <c r="B66" s="34"/>
      <c r="C66" s="34"/>
      <c r="D66" s="34"/>
      <c r="E66" s="34"/>
      <c r="F66" s="34"/>
      <c r="G66" s="35"/>
      <c r="H66" s="36"/>
      <c r="I66" s="36"/>
      <c r="J66" s="36"/>
      <c r="K66" s="36"/>
      <c r="L66" s="37"/>
      <c r="M66" s="38" t="s">
        <v>246</v>
      </c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40"/>
      <c r="Z66" s="41" t="s">
        <v>76</v>
      </c>
      <c r="AA66" s="41"/>
      <c r="AB66" s="41"/>
      <c r="AC66" s="41"/>
      <c r="AD66" s="41"/>
      <c r="AE66" s="38" t="s">
        <v>76</v>
      </c>
      <c r="AF66" s="39"/>
      <c r="AG66" s="39"/>
      <c r="AH66" s="39"/>
      <c r="AI66" s="39"/>
      <c r="AJ66" s="39"/>
      <c r="AK66" s="39"/>
      <c r="AL66" s="39"/>
      <c r="AM66" s="39"/>
      <c r="AN66" s="40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</row>
    <row r="67" spans="1:79" ht="50.25" customHeight="1" x14ac:dyDescent="0.2">
      <c r="A67" s="25"/>
      <c r="B67" s="25"/>
      <c r="C67" s="25"/>
      <c r="D67" s="25"/>
      <c r="E67" s="25"/>
      <c r="F67" s="25"/>
      <c r="G67" s="26"/>
      <c r="H67" s="27"/>
      <c r="I67" s="27"/>
      <c r="J67" s="27"/>
      <c r="K67" s="27"/>
      <c r="L67" s="28"/>
      <c r="M67" s="29" t="s">
        <v>249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190</v>
      </c>
      <c r="AA67" s="32"/>
      <c r="AB67" s="32"/>
      <c r="AC67" s="32"/>
      <c r="AD67" s="32"/>
      <c r="AE67" s="29" t="s">
        <v>98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3">
        <f>AO63</f>
        <v>1249.5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79" s="6" customFormat="1" x14ac:dyDescent="0.2">
      <c r="A68" s="34"/>
      <c r="B68" s="34"/>
      <c r="C68" s="34"/>
      <c r="D68" s="34"/>
      <c r="E68" s="34"/>
      <c r="F68" s="34"/>
      <c r="G68" s="35"/>
      <c r="H68" s="36"/>
      <c r="I68" s="36"/>
      <c r="J68" s="36"/>
      <c r="K68" s="36"/>
      <c r="L68" s="37"/>
      <c r="M68" s="38" t="s">
        <v>247</v>
      </c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41" t="s">
        <v>76</v>
      </c>
      <c r="AA68" s="41"/>
      <c r="AB68" s="41"/>
      <c r="AC68" s="41"/>
      <c r="AD68" s="41"/>
      <c r="AE68" s="38" t="s">
        <v>76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</row>
    <row r="69" spans="1:79" ht="12.75" customHeight="1" x14ac:dyDescent="0.2">
      <c r="A69" s="25"/>
      <c r="B69" s="25"/>
      <c r="C69" s="25"/>
      <c r="D69" s="25"/>
      <c r="E69" s="25"/>
      <c r="F69" s="25"/>
      <c r="G69" s="26"/>
      <c r="H69" s="27"/>
      <c r="I69" s="27"/>
      <c r="J69" s="27"/>
      <c r="K69" s="27"/>
      <c r="L69" s="28"/>
      <c r="M69" s="29" t="s">
        <v>265</v>
      </c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112</v>
      </c>
      <c r="AA69" s="32"/>
      <c r="AB69" s="32"/>
      <c r="AC69" s="32"/>
      <c r="AD69" s="32"/>
      <c r="AE69" s="29" t="s">
        <v>98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33">
        <v>100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79" s="6" customFormat="1" ht="25.5" customHeight="1" x14ac:dyDescent="0.2">
      <c r="A70" s="34">
        <v>2</v>
      </c>
      <c r="B70" s="34"/>
      <c r="C70" s="34"/>
      <c r="D70" s="34"/>
      <c r="E70" s="34"/>
      <c r="F70" s="34"/>
      <c r="G70" s="35">
        <v>1416310</v>
      </c>
      <c r="H70" s="36"/>
      <c r="I70" s="36"/>
      <c r="J70" s="36"/>
      <c r="K70" s="36"/>
      <c r="L70" s="37"/>
      <c r="M70" s="38" t="s">
        <v>202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1" t="s">
        <v>76</v>
      </c>
      <c r="AA70" s="41"/>
      <c r="AB70" s="41"/>
      <c r="AC70" s="41"/>
      <c r="AD70" s="41"/>
      <c r="AE70" s="89" t="s">
        <v>76</v>
      </c>
      <c r="AF70" s="89"/>
      <c r="AG70" s="89"/>
      <c r="AH70" s="89"/>
      <c r="AI70" s="89"/>
      <c r="AJ70" s="89"/>
      <c r="AK70" s="89"/>
      <c r="AL70" s="89"/>
      <c r="AM70" s="89"/>
      <c r="AN70" s="89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CA70" s="6" t="s">
        <v>56</v>
      </c>
    </row>
    <row r="71" spans="1:79" s="6" customFormat="1" x14ac:dyDescent="0.2">
      <c r="A71" s="34"/>
      <c r="B71" s="34"/>
      <c r="C71" s="34"/>
      <c r="D71" s="34"/>
      <c r="E71" s="34"/>
      <c r="F71" s="34"/>
      <c r="G71" s="35"/>
      <c r="H71" s="36"/>
      <c r="I71" s="36"/>
      <c r="J71" s="36"/>
      <c r="K71" s="36"/>
      <c r="L71" s="37"/>
      <c r="M71" s="124" t="s">
        <v>244</v>
      </c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6"/>
      <c r="Z71" s="41" t="s">
        <v>76</v>
      </c>
      <c r="AA71" s="41"/>
      <c r="AB71" s="41"/>
      <c r="AC71" s="41"/>
      <c r="AD71" s="41"/>
      <c r="AE71" s="89" t="s">
        <v>76</v>
      </c>
      <c r="AF71" s="89"/>
      <c r="AG71" s="89"/>
      <c r="AH71" s="89"/>
      <c r="AI71" s="89"/>
      <c r="AJ71" s="89"/>
      <c r="AK71" s="89"/>
      <c r="AL71" s="89"/>
      <c r="AM71" s="89"/>
      <c r="AN71" s="89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</row>
    <row r="72" spans="1:79" ht="48.75" customHeight="1" x14ac:dyDescent="0.2">
      <c r="A72" s="25"/>
      <c r="B72" s="25"/>
      <c r="C72" s="25"/>
      <c r="D72" s="25"/>
      <c r="E72" s="25"/>
      <c r="F72" s="25"/>
      <c r="G72" s="26"/>
      <c r="H72" s="27"/>
      <c r="I72" s="27"/>
      <c r="J72" s="27"/>
      <c r="K72" s="27"/>
      <c r="L72" s="28"/>
      <c r="M72" s="121" t="s">
        <v>262</v>
      </c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32" t="s">
        <v>190</v>
      </c>
      <c r="AA72" s="32"/>
      <c r="AB72" s="32"/>
      <c r="AC72" s="32"/>
      <c r="AD72" s="32"/>
      <c r="AE72" s="29" t="s">
        <v>217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33">
        <v>295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1:79" s="6" customFormat="1" x14ac:dyDescent="0.2">
      <c r="A73" s="34"/>
      <c r="B73" s="34"/>
      <c r="C73" s="34"/>
      <c r="D73" s="34"/>
      <c r="E73" s="34"/>
      <c r="F73" s="34"/>
      <c r="G73" s="35"/>
      <c r="H73" s="36"/>
      <c r="I73" s="36"/>
      <c r="J73" s="36"/>
      <c r="K73" s="36"/>
      <c r="L73" s="37"/>
      <c r="M73" s="38" t="s">
        <v>245</v>
      </c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  <c r="Z73" s="41" t="s">
        <v>76</v>
      </c>
      <c r="AA73" s="41"/>
      <c r="AB73" s="41"/>
      <c r="AC73" s="41"/>
      <c r="AD73" s="41"/>
      <c r="AE73" s="38" t="s">
        <v>76</v>
      </c>
      <c r="AF73" s="39"/>
      <c r="AG73" s="39"/>
      <c r="AH73" s="39"/>
      <c r="AI73" s="39"/>
      <c r="AJ73" s="39"/>
      <c r="AK73" s="39"/>
      <c r="AL73" s="39"/>
      <c r="AM73" s="39"/>
      <c r="AN73" s="40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</row>
    <row r="74" spans="1:79" ht="26.25" customHeight="1" x14ac:dyDescent="0.2">
      <c r="A74" s="25"/>
      <c r="B74" s="25"/>
      <c r="C74" s="25"/>
      <c r="D74" s="25"/>
      <c r="E74" s="25"/>
      <c r="F74" s="25"/>
      <c r="G74" s="26">
        <v>1412140</v>
      </c>
      <c r="H74" s="27"/>
      <c r="I74" s="27"/>
      <c r="J74" s="27"/>
      <c r="K74" s="27"/>
      <c r="L74" s="28"/>
      <c r="M74" s="29" t="s">
        <v>261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215</v>
      </c>
      <c r="AA74" s="32"/>
      <c r="AB74" s="32"/>
      <c r="AC74" s="32"/>
      <c r="AD74" s="32"/>
      <c r="AE74" s="29" t="s">
        <v>242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33">
        <v>1</v>
      </c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1:79" s="6" customFormat="1" x14ac:dyDescent="0.2">
      <c r="A75" s="34"/>
      <c r="B75" s="34"/>
      <c r="C75" s="34"/>
      <c r="D75" s="34"/>
      <c r="E75" s="34"/>
      <c r="F75" s="34"/>
      <c r="G75" s="35"/>
      <c r="H75" s="36"/>
      <c r="I75" s="36"/>
      <c r="J75" s="36"/>
      <c r="K75" s="36"/>
      <c r="L75" s="37"/>
      <c r="M75" s="38" t="s">
        <v>246</v>
      </c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  <c r="Z75" s="41" t="s">
        <v>76</v>
      </c>
      <c r="AA75" s="41"/>
      <c r="AB75" s="41"/>
      <c r="AC75" s="41"/>
      <c r="AD75" s="41"/>
      <c r="AE75" s="38" t="s">
        <v>76</v>
      </c>
      <c r="AF75" s="39"/>
      <c r="AG75" s="39"/>
      <c r="AH75" s="39"/>
      <c r="AI75" s="39"/>
      <c r="AJ75" s="39"/>
      <c r="AK75" s="39"/>
      <c r="AL75" s="39"/>
      <c r="AM75" s="39"/>
      <c r="AN75" s="40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</row>
    <row r="76" spans="1:79" ht="50.25" customHeight="1" x14ac:dyDescent="0.2">
      <c r="A76" s="25"/>
      <c r="B76" s="25"/>
      <c r="C76" s="25"/>
      <c r="D76" s="25"/>
      <c r="E76" s="25"/>
      <c r="F76" s="25"/>
      <c r="G76" s="26"/>
      <c r="H76" s="27"/>
      <c r="I76" s="27"/>
      <c r="J76" s="27"/>
      <c r="K76" s="27"/>
      <c r="L76" s="28"/>
      <c r="M76" s="121" t="s">
        <v>263</v>
      </c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32" t="s">
        <v>190</v>
      </c>
      <c r="AA76" s="32"/>
      <c r="AB76" s="32"/>
      <c r="AC76" s="32"/>
      <c r="AD76" s="32"/>
      <c r="AE76" s="29" t="s">
        <v>98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33">
        <f>AO72</f>
        <v>295</v>
      </c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1:79" s="6" customFormat="1" x14ac:dyDescent="0.2">
      <c r="A77" s="34"/>
      <c r="B77" s="34"/>
      <c r="C77" s="34"/>
      <c r="D77" s="34"/>
      <c r="E77" s="34"/>
      <c r="F77" s="34"/>
      <c r="G77" s="35"/>
      <c r="H77" s="36"/>
      <c r="I77" s="36"/>
      <c r="J77" s="36"/>
      <c r="K77" s="36"/>
      <c r="L77" s="37"/>
      <c r="M77" s="38" t="s">
        <v>247</v>
      </c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40"/>
      <c r="Z77" s="41" t="s">
        <v>76</v>
      </c>
      <c r="AA77" s="41"/>
      <c r="AB77" s="41"/>
      <c r="AC77" s="41"/>
      <c r="AD77" s="41"/>
      <c r="AE77" s="38" t="s">
        <v>76</v>
      </c>
      <c r="AF77" s="39"/>
      <c r="AG77" s="39"/>
      <c r="AH77" s="39"/>
      <c r="AI77" s="39"/>
      <c r="AJ77" s="39"/>
      <c r="AK77" s="39"/>
      <c r="AL77" s="39"/>
      <c r="AM77" s="39"/>
      <c r="AN77" s="40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</row>
    <row r="78" spans="1:79" ht="12.75" customHeight="1" x14ac:dyDescent="0.2">
      <c r="A78" s="25"/>
      <c r="B78" s="25"/>
      <c r="C78" s="25"/>
      <c r="D78" s="25"/>
      <c r="E78" s="25"/>
      <c r="F78" s="25"/>
      <c r="G78" s="26"/>
      <c r="H78" s="27"/>
      <c r="I78" s="27"/>
      <c r="J78" s="27"/>
      <c r="K78" s="27"/>
      <c r="L78" s="28"/>
      <c r="M78" s="29" t="s">
        <v>265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112</v>
      </c>
      <c r="AA78" s="32"/>
      <c r="AB78" s="32"/>
      <c r="AC78" s="32"/>
      <c r="AD78" s="32"/>
      <c r="AE78" s="29" t="s">
        <v>98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33">
        <v>100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80" spans="1:79" s="2" customFormat="1" ht="15.75" customHeight="1" x14ac:dyDescent="0.2">
      <c r="A80" s="60" t="s">
        <v>67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</row>
    <row r="81" spans="1:79" ht="15" customHeight="1" x14ac:dyDescent="0.2">
      <c r="A81" s="65" t="s">
        <v>120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</row>
    <row r="82" spans="1:79" ht="42.75" customHeight="1" x14ac:dyDescent="0.2">
      <c r="A82" s="77" t="s">
        <v>24</v>
      </c>
      <c r="B82" s="78"/>
      <c r="C82" s="78"/>
      <c r="D82" s="63" t="s">
        <v>23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77" t="s">
        <v>11</v>
      </c>
      <c r="R82" s="78"/>
      <c r="S82" s="78"/>
      <c r="T82" s="81"/>
      <c r="U82" s="63" t="s">
        <v>22</v>
      </c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 t="s">
        <v>34</v>
      </c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 t="s">
        <v>35</v>
      </c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 t="s">
        <v>21</v>
      </c>
      <c r="BF82" s="63"/>
      <c r="BG82" s="63"/>
      <c r="BH82" s="63"/>
      <c r="BI82" s="63"/>
      <c r="BJ82" s="63"/>
      <c r="BK82" s="63"/>
      <c r="BL82" s="63"/>
      <c r="BM82" s="63"/>
    </row>
    <row r="83" spans="1:79" ht="33.950000000000003" customHeight="1" x14ac:dyDescent="0.2">
      <c r="A83" s="79"/>
      <c r="B83" s="80"/>
      <c r="C83" s="80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79"/>
      <c r="R83" s="80"/>
      <c r="S83" s="80"/>
      <c r="T83" s="82"/>
      <c r="U83" s="63" t="s">
        <v>17</v>
      </c>
      <c r="V83" s="63"/>
      <c r="W83" s="63"/>
      <c r="X83" s="63"/>
      <c r="Y83" s="63" t="s">
        <v>16</v>
      </c>
      <c r="Z83" s="63"/>
      <c r="AA83" s="63"/>
      <c r="AB83" s="63"/>
      <c r="AC83" s="63" t="s">
        <v>15</v>
      </c>
      <c r="AD83" s="63"/>
      <c r="AE83" s="63"/>
      <c r="AF83" s="63"/>
      <c r="AG83" s="63" t="s">
        <v>17</v>
      </c>
      <c r="AH83" s="63"/>
      <c r="AI83" s="63"/>
      <c r="AJ83" s="63"/>
      <c r="AK83" s="63" t="s">
        <v>16</v>
      </c>
      <c r="AL83" s="63"/>
      <c r="AM83" s="63"/>
      <c r="AN83" s="63"/>
      <c r="AO83" s="63" t="s">
        <v>15</v>
      </c>
      <c r="AP83" s="63"/>
      <c r="AQ83" s="63"/>
      <c r="AR83" s="63"/>
      <c r="AS83" s="63" t="s">
        <v>17</v>
      </c>
      <c r="AT83" s="63"/>
      <c r="AU83" s="63"/>
      <c r="AV83" s="63"/>
      <c r="AW83" s="63" t="s">
        <v>16</v>
      </c>
      <c r="AX83" s="63"/>
      <c r="AY83" s="63"/>
      <c r="AZ83" s="63"/>
      <c r="BA83" s="63" t="s">
        <v>15</v>
      </c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</row>
    <row r="84" spans="1:79" ht="15" customHeight="1" x14ac:dyDescent="0.2">
      <c r="A84" s="86">
        <v>1</v>
      </c>
      <c r="B84" s="87"/>
      <c r="C84" s="87"/>
      <c r="D84" s="63">
        <v>2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86">
        <v>3</v>
      </c>
      <c r="R84" s="87"/>
      <c r="S84" s="87"/>
      <c r="T84" s="88"/>
      <c r="U84" s="63">
        <v>4</v>
      </c>
      <c r="V84" s="63"/>
      <c r="W84" s="63"/>
      <c r="X84" s="63"/>
      <c r="Y84" s="63">
        <v>5</v>
      </c>
      <c r="Z84" s="63"/>
      <c r="AA84" s="63"/>
      <c r="AB84" s="63"/>
      <c r="AC84" s="63">
        <v>6</v>
      </c>
      <c r="AD84" s="63"/>
      <c r="AE84" s="63"/>
      <c r="AF84" s="63"/>
      <c r="AG84" s="63">
        <v>7</v>
      </c>
      <c r="AH84" s="63"/>
      <c r="AI84" s="63"/>
      <c r="AJ84" s="63"/>
      <c r="AK84" s="63">
        <v>8</v>
      </c>
      <c r="AL84" s="63"/>
      <c r="AM84" s="63"/>
      <c r="AN84" s="63"/>
      <c r="AO84" s="63">
        <v>9</v>
      </c>
      <c r="AP84" s="63"/>
      <c r="AQ84" s="63"/>
      <c r="AR84" s="63"/>
      <c r="AS84" s="63">
        <v>10</v>
      </c>
      <c r="AT84" s="63"/>
      <c r="AU84" s="63"/>
      <c r="AV84" s="63"/>
      <c r="AW84" s="63">
        <v>11</v>
      </c>
      <c r="AX84" s="63"/>
      <c r="AY84" s="63"/>
      <c r="AZ84" s="63"/>
      <c r="BA84" s="63">
        <v>12</v>
      </c>
      <c r="BB84" s="63"/>
      <c r="BC84" s="63"/>
      <c r="BD84" s="63"/>
      <c r="BE84" s="63">
        <v>13</v>
      </c>
      <c r="BF84" s="63"/>
      <c r="BG84" s="63"/>
      <c r="BH84" s="63"/>
      <c r="BI84" s="63"/>
      <c r="BJ84" s="63"/>
      <c r="BK84" s="63"/>
      <c r="BL84" s="63"/>
      <c r="BM84" s="63"/>
    </row>
    <row r="85" spans="1:79" ht="12.75" hidden="1" customHeight="1" x14ac:dyDescent="0.2">
      <c r="A85" s="83" t="s">
        <v>61</v>
      </c>
      <c r="B85" s="84"/>
      <c r="C85" s="84"/>
      <c r="D85" s="67" t="s">
        <v>44</v>
      </c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83" t="s">
        <v>42</v>
      </c>
      <c r="R85" s="84"/>
      <c r="S85" s="84"/>
      <c r="T85" s="85"/>
      <c r="U85" s="33" t="s">
        <v>62</v>
      </c>
      <c r="V85" s="33"/>
      <c r="W85" s="33"/>
      <c r="X85" s="33"/>
      <c r="Y85" s="33" t="s">
        <v>63</v>
      </c>
      <c r="Z85" s="33"/>
      <c r="AA85" s="33"/>
      <c r="AB85" s="33"/>
      <c r="AC85" s="33" t="s">
        <v>48</v>
      </c>
      <c r="AD85" s="33"/>
      <c r="AE85" s="33"/>
      <c r="AF85" s="33"/>
      <c r="AG85" s="33" t="s">
        <v>45</v>
      </c>
      <c r="AH85" s="33"/>
      <c r="AI85" s="33"/>
      <c r="AJ85" s="33"/>
      <c r="AK85" s="33" t="s">
        <v>46</v>
      </c>
      <c r="AL85" s="33"/>
      <c r="AM85" s="33"/>
      <c r="AN85" s="33"/>
      <c r="AO85" s="33" t="s">
        <v>48</v>
      </c>
      <c r="AP85" s="33"/>
      <c r="AQ85" s="33"/>
      <c r="AR85" s="33"/>
      <c r="AS85" s="33" t="s">
        <v>64</v>
      </c>
      <c r="AT85" s="33"/>
      <c r="AU85" s="33"/>
      <c r="AV85" s="33"/>
      <c r="AW85" s="33" t="s">
        <v>65</v>
      </c>
      <c r="AX85" s="33"/>
      <c r="AY85" s="33"/>
      <c r="AZ85" s="33"/>
      <c r="BA85" s="33" t="s">
        <v>48</v>
      </c>
      <c r="BB85" s="33"/>
      <c r="BC85" s="33"/>
      <c r="BD85" s="33"/>
      <c r="BE85" s="67" t="s">
        <v>66</v>
      </c>
      <c r="BF85" s="67"/>
      <c r="BG85" s="67"/>
      <c r="BH85" s="67"/>
      <c r="BI85" s="67"/>
      <c r="BJ85" s="67"/>
      <c r="BK85" s="67"/>
      <c r="BL85" s="67"/>
      <c r="BM85" s="67"/>
      <c r="CA85" s="1" t="s">
        <v>57</v>
      </c>
    </row>
    <row r="86" spans="1:79" s="6" customFormat="1" x14ac:dyDescent="0.2">
      <c r="A86" s="35" t="s">
        <v>76</v>
      </c>
      <c r="B86" s="36"/>
      <c r="C86" s="36"/>
      <c r="D86" s="89" t="s">
        <v>78</v>
      </c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71" t="s">
        <v>76</v>
      </c>
      <c r="R86" s="72"/>
      <c r="S86" s="72"/>
      <c r="T86" s="73"/>
      <c r="U86" s="42"/>
      <c r="V86" s="42"/>
      <c r="W86" s="42"/>
      <c r="X86" s="42"/>
      <c r="Y86" s="42"/>
      <c r="Z86" s="42"/>
      <c r="AA86" s="42"/>
      <c r="AB86" s="42"/>
      <c r="AC86" s="42">
        <f>U86+Y86</f>
        <v>0</v>
      </c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>
        <f>AG86+AK86</f>
        <v>0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>
        <f>AS86+AW86</f>
        <v>0</v>
      </c>
      <c r="BB86" s="42"/>
      <c r="BC86" s="42"/>
      <c r="BD86" s="42"/>
      <c r="BE86" s="89" t="s">
        <v>76</v>
      </c>
      <c r="BF86" s="89"/>
      <c r="BG86" s="89"/>
      <c r="BH86" s="89"/>
      <c r="BI86" s="89"/>
      <c r="BJ86" s="89"/>
      <c r="BK86" s="89"/>
      <c r="BL86" s="89"/>
      <c r="BM86" s="89"/>
      <c r="CA86" s="6" t="s">
        <v>58</v>
      </c>
    </row>
    <row r="87" spans="1:79" ht="12.75" customHeight="1" x14ac:dyDescent="0.2">
      <c r="A87" s="127" t="s">
        <v>36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</row>
    <row r="88" spans="1:79" ht="15.75" customHeight="1" x14ac:dyDescent="0.2">
      <c r="A88" s="90" t="s">
        <v>37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</row>
    <row r="89" spans="1:79" ht="15.75" customHeight="1" x14ac:dyDescent="0.2">
      <c r="A89" s="90" t="s">
        <v>38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</row>
    <row r="91" spans="1:79" ht="32.25" customHeight="1" x14ac:dyDescent="0.2">
      <c r="A91" s="91" t="s">
        <v>210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8"/>
      <c r="AO91" s="94" t="s">
        <v>209</v>
      </c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</row>
    <row r="92" spans="1:79" x14ac:dyDescent="0.2">
      <c r="W92" s="95" t="s">
        <v>39</v>
      </c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O92" s="95" t="s">
        <v>40</v>
      </c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</row>
    <row r="93" spans="1:79" ht="15.75" customHeight="1" x14ac:dyDescent="0.2">
      <c r="A93" s="52" t="s">
        <v>25</v>
      </c>
      <c r="B93" s="52"/>
      <c r="C93" s="52"/>
      <c r="D93" s="52"/>
      <c r="E93" s="52"/>
      <c r="F93" s="52"/>
    </row>
    <row r="95" spans="1:79" ht="30.75" customHeight="1" x14ac:dyDescent="0.2">
      <c r="A95" s="91" t="s">
        <v>211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8"/>
      <c r="AO95" s="94" t="s">
        <v>212</v>
      </c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</row>
    <row r="96" spans="1:79" x14ac:dyDescent="0.2">
      <c r="W96" s="95" t="s">
        <v>39</v>
      </c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O96" s="95" t="s">
        <v>40</v>
      </c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</row>
  </sheetData>
  <mergeCells count="334"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O65:BC65"/>
    <mergeCell ref="A65:F65"/>
    <mergeCell ref="G65:L65"/>
    <mergeCell ref="M65:Y65"/>
    <mergeCell ref="Z65:AD65"/>
    <mergeCell ref="AE65:AN65"/>
    <mergeCell ref="A59:F59"/>
    <mergeCell ref="G59:L59"/>
    <mergeCell ref="M59:Y59"/>
    <mergeCell ref="Z59:AD59"/>
    <mergeCell ref="AE59:AN59"/>
    <mergeCell ref="AO59:BC59"/>
    <mergeCell ref="A56:BL56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J42:O42"/>
    <mergeCell ref="P42:AB42"/>
    <mergeCell ref="AC42:AJ42"/>
    <mergeCell ref="AK42:AR42"/>
    <mergeCell ref="AS42:AZ42"/>
    <mergeCell ref="A58:F58"/>
    <mergeCell ref="G58:L58"/>
    <mergeCell ref="M58:Y58"/>
    <mergeCell ref="Z58:AD58"/>
    <mergeCell ref="AE58:AN58"/>
    <mergeCell ref="AO58:BC58"/>
    <mergeCell ref="A51:P51"/>
    <mergeCell ref="Q51:X51"/>
    <mergeCell ref="Y51:AF51"/>
    <mergeCell ref="AG51:AN51"/>
    <mergeCell ref="AO51:AV51"/>
    <mergeCell ref="A55:BL55"/>
    <mergeCell ref="A40:C40"/>
    <mergeCell ref="D40:I40"/>
    <mergeCell ref="J40:O40"/>
    <mergeCell ref="P40:AB40"/>
    <mergeCell ref="AC40:AJ40"/>
    <mergeCell ref="AK40:AR40"/>
    <mergeCell ref="A93:F93"/>
    <mergeCell ref="A95:V95"/>
    <mergeCell ref="W95:AM95"/>
    <mergeCell ref="AO95:BG95"/>
    <mergeCell ref="AO86:AR86"/>
    <mergeCell ref="AS86:AV86"/>
    <mergeCell ref="AW86:AZ86"/>
    <mergeCell ref="BA86:BD86"/>
    <mergeCell ref="BE86:BM86"/>
    <mergeCell ref="A87:BL87"/>
    <mergeCell ref="BA85:BD85"/>
    <mergeCell ref="BE85:BM85"/>
    <mergeCell ref="A86:C86"/>
    <mergeCell ref="D86:P86"/>
    <mergeCell ref="Q86:T86"/>
    <mergeCell ref="U86:X86"/>
    <mergeCell ref="Y86:AB86"/>
    <mergeCell ref="AC86:AF86"/>
    <mergeCell ref="W96:AM96"/>
    <mergeCell ref="AO96:BG96"/>
    <mergeCell ref="A88:BL88"/>
    <mergeCell ref="A89:BL89"/>
    <mergeCell ref="A91:V91"/>
    <mergeCell ref="W91:AM91"/>
    <mergeCell ref="AO91:BG91"/>
    <mergeCell ref="W92:AM92"/>
    <mergeCell ref="AO92:BG92"/>
    <mergeCell ref="AG86:AJ86"/>
    <mergeCell ref="AK86:AN86"/>
    <mergeCell ref="AC85:AF85"/>
    <mergeCell ref="AG85:AJ85"/>
    <mergeCell ref="AK85:AN85"/>
    <mergeCell ref="AO85:AR85"/>
    <mergeCell ref="AS85:AV85"/>
    <mergeCell ref="AW85:AZ85"/>
    <mergeCell ref="AO84:AR84"/>
    <mergeCell ref="AS84:AV84"/>
    <mergeCell ref="AW84:AZ84"/>
    <mergeCell ref="BA84:BD84"/>
    <mergeCell ref="BE84:BM84"/>
    <mergeCell ref="A85:C85"/>
    <mergeCell ref="D85:P85"/>
    <mergeCell ref="Q85:T85"/>
    <mergeCell ref="U85:X85"/>
    <mergeCell ref="Y85:AB85"/>
    <mergeCell ref="A84:C84"/>
    <mergeCell ref="D84:P84"/>
    <mergeCell ref="Q84:T84"/>
    <mergeCell ref="U84:X84"/>
    <mergeCell ref="Y84:AB84"/>
    <mergeCell ref="AC84:AF84"/>
    <mergeCell ref="AG84:AJ84"/>
    <mergeCell ref="AK84:AN84"/>
    <mergeCell ref="Y83:AB83"/>
    <mergeCell ref="AC83:AF83"/>
    <mergeCell ref="AG83:AJ83"/>
    <mergeCell ref="AK83:AN83"/>
    <mergeCell ref="A80:BM80"/>
    <mergeCell ref="A81:BL81"/>
    <mergeCell ref="A82:C83"/>
    <mergeCell ref="D82:P83"/>
    <mergeCell ref="Q82:T83"/>
    <mergeCell ref="U82:AF82"/>
    <mergeCell ref="AG82:AR82"/>
    <mergeCell ref="AS82:BD82"/>
    <mergeCell ref="BE82:BM83"/>
    <mergeCell ref="U83:X83"/>
    <mergeCell ref="AW83:AZ83"/>
    <mergeCell ref="BA83:BD83"/>
    <mergeCell ref="AO83:AR83"/>
    <mergeCell ref="AS83:AV83"/>
    <mergeCell ref="A52:P52"/>
    <mergeCell ref="Q52:X52"/>
    <mergeCell ref="Y52:AF52"/>
    <mergeCell ref="AG52:AN52"/>
    <mergeCell ref="AO52:AV52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44:BL44"/>
    <mergeCell ref="A45:AV45"/>
    <mergeCell ref="A47:P48"/>
    <mergeCell ref="Q47:X48"/>
    <mergeCell ref="Y47:AF48"/>
    <mergeCell ref="AG47:AN48"/>
    <mergeCell ref="AO47:AV4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2:C42"/>
    <mergeCell ref="D42:I42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5:B15"/>
    <mergeCell ref="C15:K15"/>
    <mergeCell ref="L15:BL15"/>
    <mergeCell ref="A16:K16"/>
    <mergeCell ref="L16:BL16"/>
    <mergeCell ref="A71:F71"/>
    <mergeCell ref="G71:L71"/>
    <mergeCell ref="M71:Y71"/>
    <mergeCell ref="Z71:AD71"/>
    <mergeCell ref="AE71:AN71"/>
    <mergeCell ref="AO71:BC71"/>
    <mergeCell ref="A41:C41"/>
    <mergeCell ref="D41:I41"/>
    <mergeCell ref="J41:O41"/>
    <mergeCell ref="P41:AB41"/>
    <mergeCell ref="AC41:AJ41"/>
    <mergeCell ref="AK41:AR41"/>
    <mergeCell ref="AS41:AZ41"/>
    <mergeCell ref="A70:F70"/>
    <mergeCell ref="G70:L70"/>
    <mergeCell ref="M70:Y70"/>
    <mergeCell ref="Z70:AD70"/>
    <mergeCell ref="AE70:AN70"/>
    <mergeCell ref="AO70:BC70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8:F78"/>
    <mergeCell ref="G78:L78"/>
    <mergeCell ref="M78:Y78"/>
    <mergeCell ref="Z78:AD78"/>
    <mergeCell ref="AE78:AN78"/>
    <mergeCell ref="AO78:BC78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</mergeCells>
  <conditionalFormatting sqref="G61:L61">
    <cfRule type="cellIs" dxfId="27" priority="26" stopIfTrue="1" operator="equal">
      <formula>$G60</formula>
    </cfRule>
  </conditionalFormatting>
  <conditionalFormatting sqref="G62:L62">
    <cfRule type="cellIs" dxfId="26" priority="24" stopIfTrue="1" operator="equal">
      <formula>#REF!</formula>
    </cfRule>
  </conditionalFormatting>
  <conditionalFormatting sqref="G63:L63">
    <cfRule type="cellIs" dxfId="25" priority="23" stopIfTrue="1" operator="equal">
      <formula>$G62</formula>
    </cfRule>
  </conditionalFormatting>
  <conditionalFormatting sqref="G64:L64">
    <cfRule type="cellIs" dxfId="24" priority="22" stopIfTrue="1" operator="equal">
      <formula>$G63</formula>
    </cfRule>
  </conditionalFormatting>
  <conditionalFormatting sqref="G65:L65">
    <cfRule type="cellIs" dxfId="23" priority="21" stopIfTrue="1" operator="equal">
      <formula>$G64</formula>
    </cfRule>
  </conditionalFormatting>
  <conditionalFormatting sqref="G66:L66">
    <cfRule type="cellIs" dxfId="22" priority="20" stopIfTrue="1" operator="equal">
      <formula>$G65</formula>
    </cfRule>
  </conditionalFormatting>
  <conditionalFormatting sqref="G67:L67">
    <cfRule type="cellIs" dxfId="21" priority="19" stopIfTrue="1" operator="equal">
      <formula>$G66</formula>
    </cfRule>
  </conditionalFormatting>
  <conditionalFormatting sqref="G68:L68">
    <cfRule type="cellIs" dxfId="20" priority="18" stopIfTrue="1" operator="equal">
      <formula>$G67</formula>
    </cfRule>
  </conditionalFormatting>
  <conditionalFormatting sqref="G69:L69">
    <cfRule type="cellIs" dxfId="19" priority="17" stopIfTrue="1" operator="equal">
      <formula>$G68</formula>
    </cfRule>
  </conditionalFormatting>
  <conditionalFormatting sqref="G70:L70">
    <cfRule type="cellIs" dxfId="18" priority="12" stopIfTrue="1" operator="equal">
      <formula>$G69</formula>
    </cfRule>
  </conditionalFormatting>
  <conditionalFormatting sqref="G71:L71">
    <cfRule type="cellIs" dxfId="17" priority="11" stopIfTrue="1" operator="equal">
      <formula>#REF!</formula>
    </cfRule>
  </conditionalFormatting>
  <conditionalFormatting sqref="G73:L73">
    <cfRule type="cellIs" dxfId="16" priority="9" stopIfTrue="1" operator="equal">
      <formula>#REF!</formula>
    </cfRule>
  </conditionalFormatting>
  <conditionalFormatting sqref="G75:L75">
    <cfRule type="cellIs" dxfId="15" priority="7" stopIfTrue="1" operator="equal">
      <formula>#REF!</formula>
    </cfRule>
  </conditionalFormatting>
  <conditionalFormatting sqref="G77:L77">
    <cfRule type="cellIs" dxfId="14" priority="5" stopIfTrue="1" operator="equal">
      <formula>#REF!</formula>
    </cfRule>
  </conditionalFormatting>
  <conditionalFormatting sqref="G78:L78">
    <cfRule type="cellIs" dxfId="13" priority="4" stopIfTrue="1" operator="equal">
      <formula>$G77</formula>
    </cfRule>
  </conditionalFormatting>
  <conditionalFormatting sqref="G72:L72">
    <cfRule type="cellIs" dxfId="12" priority="3" stopIfTrue="1" operator="equal">
      <formula>#REF!</formula>
    </cfRule>
  </conditionalFormatting>
  <conditionalFormatting sqref="G76:L76">
    <cfRule type="cellIs" dxfId="11" priority="1" stopIfTrue="1" operator="equal">
      <formula>#REF!</formula>
    </cfRule>
  </conditionalFormatting>
  <pageMargins left="0.32" right="0.33" top="0.39370078740157499" bottom="0.39370078740157499" header="0" footer="0"/>
  <pageSetup paperSize="9" scale="70" fitToHeight="999" orientation="landscape" r:id="rId1"/>
  <headerFooter alignWithMargins="0"/>
  <rowBreaks count="2" manualBreakCount="2">
    <brk id="42" max="16383" man="1"/>
    <brk id="7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CA0A821E-535D-4EFF-899F-23DCE134B367}">
            <xm:f>КПК1412140!$G75</xm:f>
            <x14:dxf>
              <font>
                <condense val="0"/>
                <extend val="0"/>
                <color indexed="9"/>
              </font>
            </x14:dxf>
          </x14:cfRule>
          <xm:sqref>G74:L74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A88"/>
  <sheetViews>
    <sheetView view="pageBreakPreview" zoomScale="70" zoomScaleNormal="100" zoomScaleSheetLayoutView="70" zoomScalePageLayoutView="70" workbookViewId="0">
      <selection activeCell="AO10" sqref="AO10:BF10"/>
    </sheetView>
  </sheetViews>
  <sheetFormatPr defaultRowHeight="12.75" x14ac:dyDescent="0.2"/>
  <cols>
    <col min="1" max="23" width="2.85546875" style="1" customWidth="1"/>
    <col min="24" max="24" width="6.7109375" style="1" customWidth="1"/>
    <col min="25" max="27" width="2.85546875" style="1" customWidth="1"/>
    <col min="28" max="28" width="13.7109375" style="1" customWidth="1"/>
    <col min="29" max="54" width="2.85546875" style="1" customWidth="1"/>
    <col min="55" max="55" width="3.5703125" style="1" customWidth="1"/>
    <col min="56" max="62" width="2.85546875" style="1" customWidth="1"/>
    <col min="63" max="63" width="1.7109375" style="1" customWidth="1"/>
    <col min="64" max="64" width="0.140625" style="1" hidden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51" customHeight="1" x14ac:dyDescent="0.2">
      <c r="BB1" s="49" t="s">
        <v>26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75" customHeight="1" x14ac:dyDescent="0.2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5" ht="9" customHeight="1" x14ac:dyDescent="0.2"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65" ht="27.75" customHeight="1" x14ac:dyDescent="0.2">
      <c r="AO4" s="45" t="s">
        <v>220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</row>
    <row r="5" spans="1:65" x14ac:dyDescent="0.2">
      <c r="AO5" s="50" t="s">
        <v>68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65" ht="6" customHeight="1" x14ac:dyDescent="0.2"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</row>
    <row r="7" spans="1:65" ht="6" customHeight="1" x14ac:dyDescent="0.2"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1:65" ht="26.25" customHeight="1" x14ac:dyDescent="0.2">
      <c r="AO8" s="45" t="s">
        <v>221</v>
      </c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</row>
    <row r="9" spans="1:65" ht="12.75" customHeight="1" x14ac:dyDescent="0.2">
      <c r="AO9" s="46" t="s">
        <v>1</v>
      </c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65" ht="12.75" customHeight="1" x14ac:dyDescent="0.2">
      <c r="AO10" s="47" t="s">
        <v>266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3" spans="1:65" ht="15.75" x14ac:dyDescent="0.2">
      <c r="A13" s="48" t="s">
        <v>69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</row>
    <row r="14" spans="1:65" ht="15.75" x14ac:dyDescent="0.2">
      <c r="A14" s="48" t="s">
        <v>121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65" ht="15.75" x14ac:dyDescent="0.2">
      <c r="A15" s="53">
        <v>1</v>
      </c>
      <c r="B15" s="53"/>
      <c r="C15" s="54" t="s">
        <v>118</v>
      </c>
      <c r="D15" s="55"/>
      <c r="E15" s="55"/>
      <c r="F15" s="55"/>
      <c r="G15" s="55"/>
      <c r="H15" s="55"/>
      <c r="I15" s="55"/>
      <c r="J15" s="55"/>
      <c r="K15" s="55"/>
      <c r="L15" s="56" t="s">
        <v>119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5" ht="15.75" x14ac:dyDescent="0.2">
      <c r="A16" s="52" t="s">
        <v>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 t="s">
        <v>3</v>
      </c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22.5" customHeight="1" x14ac:dyDescent="0.2">
      <c r="A17" s="53" t="s">
        <v>27</v>
      </c>
      <c r="B17" s="53"/>
      <c r="C17" s="54" t="s">
        <v>124</v>
      </c>
      <c r="D17" s="55"/>
      <c r="E17" s="55"/>
      <c r="F17" s="55"/>
      <c r="G17" s="55"/>
      <c r="H17" s="55"/>
      <c r="I17" s="55"/>
      <c r="J17" s="55"/>
      <c r="K17" s="55"/>
      <c r="L17" s="56" t="s">
        <v>119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5" customHeight="1" x14ac:dyDescent="0.2">
      <c r="A18" s="52" t="s">
        <v>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 t="s">
        <v>4</v>
      </c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</row>
    <row r="19" spans="1:79" ht="21.75" customHeight="1" x14ac:dyDescent="0.2">
      <c r="A19" s="53">
        <v>3</v>
      </c>
      <c r="B19" s="53"/>
      <c r="C19" s="54">
        <v>1410180</v>
      </c>
      <c r="D19" s="55"/>
      <c r="E19" s="55"/>
      <c r="F19" s="55"/>
      <c r="G19" s="55"/>
      <c r="H19" s="55"/>
      <c r="I19" s="55"/>
      <c r="J19" s="55"/>
      <c r="K19" s="55"/>
      <c r="L19" s="138" t="s">
        <v>222</v>
      </c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56" t="s">
        <v>223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</row>
    <row r="20" spans="1:79" ht="20.100000000000001" customHeight="1" x14ac:dyDescent="0.2">
      <c r="A20" s="52" t="s">
        <v>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 t="s">
        <v>28</v>
      </c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 t="s">
        <v>5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33.75" customHeight="1" x14ac:dyDescent="0.2">
      <c r="A21" s="58" t="s">
        <v>6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99">
        <f>AN21</f>
        <v>892.32</v>
      </c>
      <c r="V21" s="99"/>
      <c r="W21" s="99"/>
      <c r="X21" s="99"/>
      <c r="Y21" s="60" t="s">
        <v>71</v>
      </c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99">
        <f>807.32+85</f>
        <v>892.32</v>
      </c>
      <c r="AO21" s="99"/>
      <c r="AP21" s="99"/>
      <c r="AQ21" s="99"/>
      <c r="AR21" s="60" t="s">
        <v>73</v>
      </c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99">
        <v>0</v>
      </c>
      <c r="BE21" s="99"/>
      <c r="BF21" s="99"/>
      <c r="BG21" s="99"/>
      <c r="BH21" s="60" t="s">
        <v>72</v>
      </c>
      <c r="BI21" s="60"/>
      <c r="BJ21" s="60"/>
      <c r="BK21" s="60"/>
      <c r="BL21" s="60"/>
    </row>
    <row r="22" spans="1:79" ht="15.75" customHeight="1" x14ac:dyDescent="0.2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79" ht="80.25" customHeight="1" x14ac:dyDescent="0.2">
      <c r="A23" s="56" t="s">
        <v>259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15.95" customHeight="1" x14ac:dyDescent="0.2">
      <c r="A24" s="60" t="s">
        <v>8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 t="s">
        <v>224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</row>
    <row r="25" spans="1:79" ht="15.75" customHeight="1" x14ac:dyDescent="0.2">
      <c r="A25" s="60" t="s">
        <v>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7" spans="1:79" ht="27.95" customHeight="1" x14ac:dyDescent="0.2">
      <c r="A27" s="63" t="s">
        <v>12</v>
      </c>
      <c r="B27" s="63"/>
      <c r="C27" s="63"/>
      <c r="D27" s="63"/>
      <c r="E27" s="63"/>
      <c r="F27" s="63"/>
      <c r="G27" s="63" t="s">
        <v>11</v>
      </c>
      <c r="H27" s="63"/>
      <c r="I27" s="63"/>
      <c r="J27" s="63"/>
      <c r="K27" s="63"/>
      <c r="L27" s="63"/>
      <c r="M27" s="63" t="s">
        <v>29</v>
      </c>
      <c r="N27" s="63"/>
      <c r="O27" s="63"/>
      <c r="P27" s="63"/>
      <c r="Q27" s="63"/>
      <c r="R27" s="63"/>
      <c r="S27" s="63" t="s">
        <v>10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5.75" customHeight="1" x14ac:dyDescent="0.2">
      <c r="A28" s="66">
        <v>1</v>
      </c>
      <c r="B28" s="66"/>
      <c r="C28" s="66"/>
      <c r="D28" s="66"/>
      <c r="E28" s="66"/>
      <c r="F28" s="66"/>
      <c r="G28" s="66">
        <v>2</v>
      </c>
      <c r="H28" s="66"/>
      <c r="I28" s="66"/>
      <c r="J28" s="66"/>
      <c r="K28" s="66"/>
      <c r="L28" s="66"/>
      <c r="M28" s="66">
        <v>3</v>
      </c>
      <c r="N28" s="66"/>
      <c r="O28" s="66"/>
      <c r="P28" s="66"/>
      <c r="Q28" s="66"/>
      <c r="R28" s="66"/>
      <c r="S28" s="63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0.5" hidden="1" customHeight="1" x14ac:dyDescent="0.2">
      <c r="A29" s="25" t="s">
        <v>41</v>
      </c>
      <c r="B29" s="25"/>
      <c r="C29" s="25"/>
      <c r="D29" s="25"/>
      <c r="E29" s="25"/>
      <c r="F29" s="25"/>
      <c r="G29" s="25" t="s">
        <v>42</v>
      </c>
      <c r="H29" s="25"/>
      <c r="I29" s="25"/>
      <c r="J29" s="25"/>
      <c r="K29" s="25"/>
      <c r="L29" s="25"/>
      <c r="M29" s="25" t="s">
        <v>43</v>
      </c>
      <c r="N29" s="25"/>
      <c r="O29" s="25"/>
      <c r="P29" s="25"/>
      <c r="Q29" s="25"/>
      <c r="R29" s="25"/>
      <c r="S29" s="67" t="s">
        <v>44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CA29" s="1" t="s">
        <v>49</v>
      </c>
    </row>
    <row r="30" spans="1:79" x14ac:dyDescent="0.2">
      <c r="A30" s="25"/>
      <c r="B30" s="25"/>
      <c r="C30" s="25"/>
      <c r="D30" s="25"/>
      <c r="E30" s="25"/>
      <c r="F30" s="25"/>
      <c r="G30" s="26"/>
      <c r="H30" s="27"/>
      <c r="I30" s="27"/>
      <c r="J30" s="27"/>
      <c r="K30" s="27"/>
      <c r="L30" s="28"/>
      <c r="M30" s="32"/>
      <c r="N30" s="32"/>
      <c r="O30" s="32"/>
      <c r="P30" s="32"/>
      <c r="Q30" s="32"/>
      <c r="R30" s="32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4" t="s">
        <v>13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79" ht="15" customHeight="1" x14ac:dyDescent="0.2">
      <c r="A33" s="65" t="s">
        <v>120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66" t="s">
        <v>12</v>
      </c>
      <c r="B35" s="66"/>
      <c r="C35" s="66"/>
      <c r="D35" s="66" t="s">
        <v>11</v>
      </c>
      <c r="E35" s="66"/>
      <c r="F35" s="66"/>
      <c r="G35" s="66"/>
      <c r="H35" s="66"/>
      <c r="I35" s="66"/>
      <c r="J35" s="66" t="s">
        <v>29</v>
      </c>
      <c r="K35" s="66"/>
      <c r="L35" s="66"/>
      <c r="M35" s="66"/>
      <c r="N35" s="66"/>
      <c r="O35" s="66"/>
      <c r="P35" s="66" t="s">
        <v>14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 t="s">
        <v>17</v>
      </c>
      <c r="AD35" s="66"/>
      <c r="AE35" s="66"/>
      <c r="AF35" s="66"/>
      <c r="AG35" s="66"/>
      <c r="AH35" s="66"/>
      <c r="AI35" s="66"/>
      <c r="AJ35" s="66"/>
      <c r="AK35" s="66" t="s">
        <v>16</v>
      </c>
      <c r="AL35" s="66"/>
      <c r="AM35" s="66"/>
      <c r="AN35" s="66"/>
      <c r="AO35" s="66"/>
      <c r="AP35" s="66"/>
      <c r="AQ35" s="66"/>
      <c r="AR35" s="66"/>
      <c r="AS35" s="66" t="s">
        <v>15</v>
      </c>
      <c r="AT35" s="66"/>
      <c r="AU35" s="66"/>
      <c r="AV35" s="66"/>
      <c r="AW35" s="66"/>
      <c r="AX35" s="66"/>
      <c r="AY35" s="66"/>
      <c r="AZ35" s="66"/>
    </row>
    <row r="36" spans="1:79" ht="5.25" customHeight="1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</row>
    <row r="37" spans="1:79" ht="15.95" customHeight="1" x14ac:dyDescent="0.2">
      <c r="A37" s="66">
        <v>1</v>
      </c>
      <c r="B37" s="66"/>
      <c r="C37" s="66"/>
      <c r="D37" s="66">
        <v>2</v>
      </c>
      <c r="E37" s="66"/>
      <c r="F37" s="66"/>
      <c r="G37" s="66"/>
      <c r="H37" s="66"/>
      <c r="I37" s="66"/>
      <c r="J37" s="66">
        <v>3</v>
      </c>
      <c r="K37" s="66"/>
      <c r="L37" s="66"/>
      <c r="M37" s="66"/>
      <c r="N37" s="66"/>
      <c r="O37" s="66"/>
      <c r="P37" s="66">
        <v>4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>
        <v>5</v>
      </c>
      <c r="AD37" s="66"/>
      <c r="AE37" s="66"/>
      <c r="AF37" s="66"/>
      <c r="AG37" s="66"/>
      <c r="AH37" s="66"/>
      <c r="AI37" s="66"/>
      <c r="AJ37" s="66"/>
      <c r="AK37" s="66">
        <v>6</v>
      </c>
      <c r="AL37" s="66"/>
      <c r="AM37" s="66"/>
      <c r="AN37" s="66"/>
      <c r="AO37" s="66"/>
      <c r="AP37" s="66"/>
      <c r="AQ37" s="66"/>
      <c r="AR37" s="66"/>
      <c r="AS37" s="66">
        <v>7</v>
      </c>
      <c r="AT37" s="66"/>
      <c r="AU37" s="66"/>
      <c r="AV37" s="66"/>
      <c r="AW37" s="66"/>
      <c r="AX37" s="66"/>
      <c r="AY37" s="66"/>
      <c r="AZ37" s="66"/>
    </row>
    <row r="38" spans="1:79" s="6" customFormat="1" ht="19.5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137" t="s">
        <v>225</v>
      </c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69"/>
      <c r="AT38" s="33"/>
      <c r="AU38" s="33"/>
      <c r="AV38" s="33"/>
      <c r="AW38" s="33"/>
      <c r="AX38" s="33"/>
      <c r="AY38" s="33"/>
      <c r="AZ38" s="33"/>
      <c r="CA38" s="6" t="s">
        <v>51</v>
      </c>
    </row>
    <row r="39" spans="1:79" ht="33" customHeight="1" x14ac:dyDescent="0.2">
      <c r="A39" s="25">
        <v>1</v>
      </c>
      <c r="B39" s="25"/>
      <c r="C39" s="25"/>
      <c r="D39" s="26" t="s">
        <v>226</v>
      </c>
      <c r="E39" s="27"/>
      <c r="F39" s="27"/>
      <c r="G39" s="27"/>
      <c r="H39" s="27"/>
      <c r="I39" s="28"/>
      <c r="J39" s="32" t="s">
        <v>222</v>
      </c>
      <c r="K39" s="32"/>
      <c r="L39" s="32"/>
      <c r="M39" s="32"/>
      <c r="N39" s="32"/>
      <c r="O39" s="32"/>
      <c r="P39" s="134" t="s">
        <v>227</v>
      </c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6"/>
      <c r="AC39" s="68">
        <f>AN21</f>
        <v>892.32</v>
      </c>
      <c r="AD39" s="68"/>
      <c r="AE39" s="68"/>
      <c r="AF39" s="68"/>
      <c r="AG39" s="68"/>
      <c r="AH39" s="68"/>
      <c r="AI39" s="68"/>
      <c r="AJ39" s="68"/>
      <c r="AK39" s="68">
        <v>0</v>
      </c>
      <c r="AL39" s="68"/>
      <c r="AM39" s="68"/>
      <c r="AN39" s="68"/>
      <c r="AO39" s="68"/>
      <c r="AP39" s="68"/>
      <c r="AQ39" s="68"/>
      <c r="AR39" s="68"/>
      <c r="AS39" s="68">
        <f>AC39+AK39</f>
        <v>892.32</v>
      </c>
      <c r="AT39" s="68"/>
      <c r="AU39" s="68"/>
      <c r="AV39" s="68"/>
      <c r="AW39" s="68"/>
      <c r="AX39" s="68"/>
      <c r="AY39" s="68"/>
      <c r="AZ39" s="68"/>
    </row>
    <row r="40" spans="1:79" s="6" customFormat="1" x14ac:dyDescent="0.2">
      <c r="A40" s="34"/>
      <c r="B40" s="34"/>
      <c r="C40" s="34"/>
      <c r="D40" s="71" t="s">
        <v>76</v>
      </c>
      <c r="E40" s="72"/>
      <c r="F40" s="72"/>
      <c r="G40" s="72"/>
      <c r="H40" s="72"/>
      <c r="I40" s="73"/>
      <c r="J40" s="41" t="s">
        <v>76</v>
      </c>
      <c r="K40" s="41"/>
      <c r="L40" s="41"/>
      <c r="M40" s="41"/>
      <c r="N40" s="41"/>
      <c r="O40" s="41"/>
      <c r="P40" s="38" t="s">
        <v>78</v>
      </c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40"/>
      <c r="AC40" s="70">
        <f>AC39</f>
        <v>892.32</v>
      </c>
      <c r="AD40" s="70"/>
      <c r="AE40" s="70"/>
      <c r="AF40" s="70"/>
      <c r="AG40" s="70"/>
      <c r="AH40" s="70"/>
      <c r="AI40" s="70"/>
      <c r="AJ40" s="70"/>
      <c r="AK40" s="70">
        <v>0</v>
      </c>
      <c r="AL40" s="70"/>
      <c r="AM40" s="70"/>
      <c r="AN40" s="70"/>
      <c r="AO40" s="70"/>
      <c r="AP40" s="70"/>
      <c r="AQ40" s="70"/>
      <c r="AR40" s="70"/>
      <c r="AS40" s="70">
        <f>AC40+AK40</f>
        <v>892.32</v>
      </c>
      <c r="AT40" s="70"/>
      <c r="AU40" s="70"/>
      <c r="AV40" s="70"/>
      <c r="AW40" s="70"/>
      <c r="AX40" s="70"/>
      <c r="AY40" s="70"/>
      <c r="AZ40" s="70"/>
    </row>
    <row r="42" spans="1:79" ht="15.75" customHeight="1" x14ac:dyDescent="0.2">
      <c r="A42" s="44" t="s">
        <v>31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</row>
    <row r="43" spans="1:79" ht="15" customHeight="1" x14ac:dyDescent="0.2">
      <c r="A43" s="65" t="s">
        <v>120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79" ht="15.95" customHeight="1" x14ac:dyDescent="0.2">
      <c r="A45" s="66" t="s">
        <v>30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 t="s">
        <v>11</v>
      </c>
      <c r="R45" s="66"/>
      <c r="S45" s="66"/>
      <c r="T45" s="66"/>
      <c r="U45" s="66"/>
      <c r="V45" s="66"/>
      <c r="W45" s="66"/>
      <c r="X45" s="66"/>
      <c r="Y45" s="66" t="s">
        <v>17</v>
      </c>
      <c r="Z45" s="66"/>
      <c r="AA45" s="66"/>
      <c r="AB45" s="66"/>
      <c r="AC45" s="66"/>
      <c r="AD45" s="66"/>
      <c r="AE45" s="66"/>
      <c r="AF45" s="66"/>
      <c r="AG45" s="66" t="s">
        <v>16</v>
      </c>
      <c r="AH45" s="66"/>
      <c r="AI45" s="66"/>
      <c r="AJ45" s="66"/>
      <c r="AK45" s="66"/>
      <c r="AL45" s="66"/>
      <c r="AM45" s="66"/>
      <c r="AN45" s="66"/>
      <c r="AO45" s="66" t="s">
        <v>15</v>
      </c>
      <c r="AP45" s="66"/>
      <c r="AQ45" s="66"/>
      <c r="AR45" s="66"/>
      <c r="AS45" s="66"/>
      <c r="AT45" s="66"/>
      <c r="AU45" s="66"/>
      <c r="AV45" s="66"/>
    </row>
    <row r="46" spans="1:79" ht="29.1" customHeight="1" x14ac:dyDescent="0.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</row>
    <row r="47" spans="1:79" ht="15.95" customHeight="1" x14ac:dyDescent="0.2">
      <c r="A47" s="66">
        <v>1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>
        <v>2</v>
      </c>
      <c r="R47" s="66"/>
      <c r="S47" s="66"/>
      <c r="T47" s="66"/>
      <c r="U47" s="66"/>
      <c r="V47" s="66"/>
      <c r="W47" s="66"/>
      <c r="X47" s="66"/>
      <c r="Y47" s="66">
        <v>3</v>
      </c>
      <c r="Z47" s="66"/>
      <c r="AA47" s="66"/>
      <c r="AB47" s="66"/>
      <c r="AC47" s="66"/>
      <c r="AD47" s="66"/>
      <c r="AE47" s="66"/>
      <c r="AF47" s="66"/>
      <c r="AG47" s="66">
        <v>4</v>
      </c>
      <c r="AH47" s="66"/>
      <c r="AI47" s="66"/>
      <c r="AJ47" s="66"/>
      <c r="AK47" s="66"/>
      <c r="AL47" s="66"/>
      <c r="AM47" s="66"/>
      <c r="AN47" s="66"/>
      <c r="AO47" s="66">
        <v>5</v>
      </c>
      <c r="AP47" s="66"/>
      <c r="AQ47" s="66"/>
      <c r="AR47" s="66"/>
      <c r="AS47" s="66"/>
      <c r="AT47" s="66"/>
      <c r="AU47" s="66"/>
      <c r="AV47" s="66"/>
    </row>
    <row r="48" spans="1:79" ht="12.75" hidden="1" customHeight="1" x14ac:dyDescent="0.2">
      <c r="A48" s="67" t="s">
        <v>44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25" t="s">
        <v>42</v>
      </c>
      <c r="R48" s="25"/>
      <c r="S48" s="25"/>
      <c r="T48" s="25"/>
      <c r="U48" s="25"/>
      <c r="V48" s="25"/>
      <c r="W48" s="25"/>
      <c r="X48" s="25"/>
      <c r="Y48" s="33" t="s">
        <v>45</v>
      </c>
      <c r="Z48" s="33"/>
      <c r="AA48" s="33"/>
      <c r="AB48" s="33"/>
      <c r="AC48" s="33"/>
      <c r="AD48" s="33"/>
      <c r="AE48" s="33"/>
      <c r="AF48" s="33"/>
      <c r="AG48" s="33" t="s">
        <v>46</v>
      </c>
      <c r="AH48" s="33"/>
      <c r="AI48" s="33"/>
      <c r="AJ48" s="33"/>
      <c r="AK48" s="33"/>
      <c r="AL48" s="33"/>
      <c r="AM48" s="33"/>
      <c r="AN48" s="33"/>
      <c r="AO48" s="33" t="s">
        <v>47</v>
      </c>
      <c r="AP48" s="33"/>
      <c r="AQ48" s="33"/>
      <c r="AR48" s="33"/>
      <c r="AS48" s="33"/>
      <c r="AT48" s="33"/>
      <c r="AU48" s="33"/>
      <c r="AV48" s="33"/>
      <c r="CA48" s="1" t="s">
        <v>53</v>
      </c>
    </row>
    <row r="49" spans="1:79" ht="12.75" customHeight="1" x14ac:dyDescent="0.2">
      <c r="A49" s="29" t="s">
        <v>228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1"/>
      <c r="Q49" s="26" t="s">
        <v>228</v>
      </c>
      <c r="R49" s="27"/>
      <c r="S49" s="27"/>
      <c r="T49" s="27"/>
      <c r="U49" s="27"/>
      <c r="V49" s="27"/>
      <c r="W49" s="27"/>
      <c r="X49" s="28"/>
      <c r="Y49" s="33" t="s">
        <v>228</v>
      </c>
      <c r="Z49" s="33"/>
      <c r="AA49" s="33"/>
      <c r="AB49" s="33"/>
      <c r="AC49" s="33"/>
      <c r="AD49" s="33"/>
      <c r="AE49" s="33"/>
      <c r="AF49" s="33"/>
      <c r="AG49" s="33" t="s">
        <v>228</v>
      </c>
      <c r="AH49" s="33"/>
      <c r="AI49" s="33"/>
      <c r="AJ49" s="33"/>
      <c r="AK49" s="33"/>
      <c r="AL49" s="33"/>
      <c r="AM49" s="33"/>
      <c r="AN49" s="33"/>
      <c r="AO49" s="33" t="s">
        <v>228</v>
      </c>
      <c r="AP49" s="33"/>
      <c r="AQ49" s="33"/>
      <c r="AR49" s="33"/>
      <c r="AS49" s="33"/>
      <c r="AT49" s="33"/>
      <c r="AU49" s="33"/>
      <c r="AV49" s="33"/>
      <c r="CA49" s="1" t="s">
        <v>54</v>
      </c>
    </row>
    <row r="50" spans="1:79" s="6" customFormat="1" ht="12.75" customHeight="1" x14ac:dyDescent="0.2">
      <c r="A50" s="38" t="s">
        <v>78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  <c r="Q50" s="26" t="s">
        <v>228</v>
      </c>
      <c r="R50" s="27"/>
      <c r="S50" s="27"/>
      <c r="T50" s="27"/>
      <c r="U50" s="27"/>
      <c r="V50" s="27"/>
      <c r="W50" s="27"/>
      <c r="X50" s="28"/>
      <c r="Y50" s="33" t="s">
        <v>228</v>
      </c>
      <c r="Z50" s="33"/>
      <c r="AA50" s="33"/>
      <c r="AB50" s="33"/>
      <c r="AC50" s="33"/>
      <c r="AD50" s="33"/>
      <c r="AE50" s="33"/>
      <c r="AF50" s="33"/>
      <c r="AG50" s="33" t="s">
        <v>228</v>
      </c>
      <c r="AH50" s="33"/>
      <c r="AI50" s="33"/>
      <c r="AJ50" s="33"/>
      <c r="AK50" s="33"/>
      <c r="AL50" s="33"/>
      <c r="AM50" s="33"/>
      <c r="AN50" s="33"/>
      <c r="AO50" s="33" t="s">
        <v>228</v>
      </c>
      <c r="AP50" s="33"/>
      <c r="AQ50" s="33"/>
      <c r="AR50" s="33"/>
      <c r="AS50" s="33"/>
      <c r="AT50" s="33"/>
      <c r="AU50" s="33"/>
      <c r="AV50" s="33"/>
    </row>
    <row r="53" spans="1:79" ht="15.75" customHeight="1" x14ac:dyDescent="0.2">
      <c r="A53" s="60" t="s">
        <v>18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spans="1:79" ht="3.75" customHeight="1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</row>
    <row r="55" spans="1:79" ht="9.75" customHeight="1" x14ac:dyDescent="0.2"/>
    <row r="56" spans="1:79" ht="30" customHeight="1" x14ac:dyDescent="0.2">
      <c r="A56" s="66" t="s">
        <v>12</v>
      </c>
      <c r="B56" s="66"/>
      <c r="C56" s="66"/>
      <c r="D56" s="66"/>
      <c r="E56" s="66"/>
      <c r="F56" s="66"/>
      <c r="G56" s="74" t="s">
        <v>11</v>
      </c>
      <c r="H56" s="75"/>
      <c r="I56" s="75"/>
      <c r="J56" s="75"/>
      <c r="K56" s="75"/>
      <c r="L56" s="76"/>
      <c r="M56" s="66" t="s">
        <v>33</v>
      </c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 t="s">
        <v>20</v>
      </c>
      <c r="AA56" s="66"/>
      <c r="AB56" s="66"/>
      <c r="AC56" s="66"/>
      <c r="AD56" s="66"/>
      <c r="AE56" s="66" t="s">
        <v>19</v>
      </c>
      <c r="AF56" s="66"/>
      <c r="AG56" s="66"/>
      <c r="AH56" s="66"/>
      <c r="AI56" s="66"/>
      <c r="AJ56" s="66"/>
      <c r="AK56" s="66"/>
      <c r="AL56" s="66"/>
      <c r="AM56" s="66"/>
      <c r="AN56" s="66"/>
      <c r="AO56" s="66" t="s">
        <v>32</v>
      </c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</row>
    <row r="57" spans="1:79" ht="15.75" customHeight="1" x14ac:dyDescent="0.2">
      <c r="A57" s="66">
        <v>1</v>
      </c>
      <c r="B57" s="66"/>
      <c r="C57" s="66"/>
      <c r="D57" s="66"/>
      <c r="E57" s="66"/>
      <c r="F57" s="66"/>
      <c r="G57" s="74">
        <v>2</v>
      </c>
      <c r="H57" s="75"/>
      <c r="I57" s="75"/>
      <c r="J57" s="75"/>
      <c r="K57" s="75"/>
      <c r="L57" s="76"/>
      <c r="M57" s="66">
        <v>3</v>
      </c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>
        <v>4</v>
      </c>
      <c r="AA57" s="66"/>
      <c r="AB57" s="66"/>
      <c r="AC57" s="66"/>
      <c r="AD57" s="66"/>
      <c r="AE57" s="66">
        <v>5</v>
      </c>
      <c r="AF57" s="66"/>
      <c r="AG57" s="66"/>
      <c r="AH57" s="66"/>
      <c r="AI57" s="66"/>
      <c r="AJ57" s="66"/>
      <c r="AK57" s="66"/>
      <c r="AL57" s="66"/>
      <c r="AM57" s="66"/>
      <c r="AN57" s="66"/>
      <c r="AO57" s="66">
        <v>6</v>
      </c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</row>
    <row r="58" spans="1:79" ht="21" customHeight="1" x14ac:dyDescent="0.2">
      <c r="A58" s="25"/>
      <c r="B58" s="25"/>
      <c r="C58" s="25"/>
      <c r="D58" s="25"/>
      <c r="E58" s="25"/>
      <c r="F58" s="25"/>
      <c r="G58" s="83"/>
      <c r="H58" s="84"/>
      <c r="I58" s="84"/>
      <c r="J58" s="84"/>
      <c r="K58" s="84"/>
      <c r="L58" s="85"/>
      <c r="M58" s="137" t="s">
        <v>225</v>
      </c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25"/>
      <c r="AA58" s="25"/>
      <c r="AB58" s="25"/>
      <c r="AC58" s="25"/>
      <c r="AD58" s="25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CA58" s="1" t="s">
        <v>55</v>
      </c>
    </row>
    <row r="59" spans="1:79" s="6" customFormat="1" ht="61.5" customHeight="1" x14ac:dyDescent="0.2">
      <c r="A59" s="34" t="s">
        <v>229</v>
      </c>
      <c r="B59" s="34"/>
      <c r="C59" s="34"/>
      <c r="D59" s="34"/>
      <c r="E59" s="34"/>
      <c r="F59" s="34"/>
      <c r="G59" s="35" t="s">
        <v>226</v>
      </c>
      <c r="H59" s="36"/>
      <c r="I59" s="36"/>
      <c r="J59" s="36"/>
      <c r="K59" s="36"/>
      <c r="L59" s="37"/>
      <c r="M59" s="134" t="s">
        <v>227</v>
      </c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6"/>
      <c r="Z59" s="41" t="s">
        <v>76</v>
      </c>
      <c r="AA59" s="41"/>
      <c r="AB59" s="41"/>
      <c r="AC59" s="41"/>
      <c r="AD59" s="41"/>
      <c r="AE59" s="89" t="s">
        <v>76</v>
      </c>
      <c r="AF59" s="89"/>
      <c r="AG59" s="89"/>
      <c r="AH59" s="89"/>
      <c r="AI59" s="89"/>
      <c r="AJ59" s="89"/>
      <c r="AK59" s="89"/>
      <c r="AL59" s="89"/>
      <c r="AM59" s="89"/>
      <c r="AN59" s="89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</row>
    <row r="60" spans="1:79" s="6" customFormat="1" x14ac:dyDescent="0.2">
      <c r="A60" s="34"/>
      <c r="B60" s="34"/>
      <c r="C60" s="34"/>
      <c r="D60" s="34"/>
      <c r="E60" s="34"/>
      <c r="F60" s="34"/>
      <c r="G60" s="35"/>
      <c r="H60" s="36"/>
      <c r="I60" s="36"/>
      <c r="J60" s="36"/>
      <c r="K60" s="36"/>
      <c r="L60" s="37"/>
      <c r="M60" s="38" t="s">
        <v>83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41" t="s">
        <v>76</v>
      </c>
      <c r="AA60" s="41"/>
      <c r="AB60" s="41"/>
      <c r="AC60" s="41"/>
      <c r="AD60" s="41"/>
      <c r="AE60" s="89" t="s">
        <v>76</v>
      </c>
      <c r="AF60" s="89"/>
      <c r="AG60" s="89"/>
      <c r="AH60" s="89"/>
      <c r="AI60" s="89"/>
      <c r="AJ60" s="89"/>
      <c r="AK60" s="89"/>
      <c r="AL60" s="89"/>
      <c r="AM60" s="89"/>
      <c r="AN60" s="89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</row>
    <row r="61" spans="1:79" ht="12.75" customHeight="1" x14ac:dyDescent="0.2">
      <c r="A61" s="25"/>
      <c r="B61" s="25"/>
      <c r="C61" s="25"/>
      <c r="D61" s="25"/>
      <c r="E61" s="25"/>
      <c r="F61" s="25"/>
      <c r="G61" s="26"/>
      <c r="H61" s="27"/>
      <c r="I61" s="27"/>
      <c r="J61" s="27"/>
      <c r="K61" s="27"/>
      <c r="L61" s="28"/>
      <c r="M61" s="29" t="s">
        <v>87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1"/>
      <c r="Z61" s="32" t="s">
        <v>85</v>
      </c>
      <c r="AA61" s="32"/>
      <c r="AB61" s="32"/>
      <c r="AC61" s="32"/>
      <c r="AD61" s="32"/>
      <c r="AE61" s="29" t="s">
        <v>230</v>
      </c>
      <c r="AF61" s="30"/>
      <c r="AG61" s="30"/>
      <c r="AH61" s="30"/>
      <c r="AI61" s="30"/>
      <c r="AJ61" s="30"/>
      <c r="AK61" s="30"/>
      <c r="AL61" s="30"/>
      <c r="AM61" s="30"/>
      <c r="AN61" s="31"/>
      <c r="AO61" s="42">
        <v>7</v>
      </c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</row>
    <row r="62" spans="1:79" s="6" customFormat="1" x14ac:dyDescent="0.2">
      <c r="A62" s="34"/>
      <c r="B62" s="34"/>
      <c r="C62" s="34"/>
      <c r="D62" s="34"/>
      <c r="E62" s="34"/>
      <c r="F62" s="34"/>
      <c r="G62" s="35"/>
      <c r="H62" s="36"/>
      <c r="I62" s="36"/>
      <c r="J62" s="36"/>
      <c r="K62" s="36"/>
      <c r="L62" s="37"/>
      <c r="M62" s="38" t="s">
        <v>91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41" t="s">
        <v>76</v>
      </c>
      <c r="AA62" s="41"/>
      <c r="AB62" s="41"/>
      <c r="AC62" s="41"/>
      <c r="AD62" s="41"/>
      <c r="AE62" s="38" t="s">
        <v>76</v>
      </c>
      <c r="AF62" s="39"/>
      <c r="AG62" s="39"/>
      <c r="AH62" s="39"/>
      <c r="AI62" s="39"/>
      <c r="AJ62" s="39"/>
      <c r="AK62" s="39"/>
      <c r="AL62" s="39"/>
      <c r="AM62" s="39"/>
      <c r="AN62" s="40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</row>
    <row r="63" spans="1:79" ht="39" customHeight="1" x14ac:dyDescent="0.2">
      <c r="A63" s="25"/>
      <c r="B63" s="25"/>
      <c r="C63" s="25"/>
      <c r="D63" s="25"/>
      <c r="E63" s="25"/>
      <c r="F63" s="25"/>
      <c r="G63" s="26"/>
      <c r="H63" s="27"/>
      <c r="I63" s="27"/>
      <c r="J63" s="27"/>
      <c r="K63" s="27"/>
      <c r="L63" s="28"/>
      <c r="M63" s="29" t="s">
        <v>231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1"/>
      <c r="Z63" s="32" t="s">
        <v>85</v>
      </c>
      <c r="AA63" s="32"/>
      <c r="AB63" s="32"/>
      <c r="AC63" s="32"/>
      <c r="AD63" s="32"/>
      <c r="AE63" s="29" t="s">
        <v>232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33">
        <v>1733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</row>
    <row r="64" spans="1:79" ht="25.5" customHeight="1" x14ac:dyDescent="0.2">
      <c r="A64" s="25"/>
      <c r="B64" s="25"/>
      <c r="C64" s="25"/>
      <c r="D64" s="25"/>
      <c r="E64" s="25"/>
      <c r="F64" s="25"/>
      <c r="G64" s="26"/>
      <c r="H64" s="27"/>
      <c r="I64" s="27"/>
      <c r="J64" s="27"/>
      <c r="K64" s="27"/>
      <c r="L64" s="28"/>
      <c r="M64" s="29" t="s">
        <v>233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85</v>
      </c>
      <c r="AA64" s="32"/>
      <c r="AB64" s="32"/>
      <c r="AC64" s="32"/>
      <c r="AD64" s="32"/>
      <c r="AE64" s="29" t="s">
        <v>234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33">
        <v>704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</row>
    <row r="65" spans="1:79" s="6" customFormat="1" x14ac:dyDescent="0.2">
      <c r="A65" s="34"/>
      <c r="B65" s="34"/>
      <c r="C65" s="34"/>
      <c r="D65" s="34"/>
      <c r="E65" s="34"/>
      <c r="F65" s="34"/>
      <c r="G65" s="35"/>
      <c r="H65" s="36"/>
      <c r="I65" s="36"/>
      <c r="J65" s="36"/>
      <c r="K65" s="36"/>
      <c r="L65" s="37"/>
      <c r="M65" s="38" t="s">
        <v>96</v>
      </c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40"/>
      <c r="Z65" s="32"/>
      <c r="AA65" s="32"/>
      <c r="AB65" s="32"/>
      <c r="AC65" s="32"/>
      <c r="AD65" s="32"/>
      <c r="AE65" s="38" t="s">
        <v>76</v>
      </c>
      <c r="AF65" s="39"/>
      <c r="AG65" s="39"/>
      <c r="AH65" s="39"/>
      <c r="AI65" s="39"/>
      <c r="AJ65" s="39"/>
      <c r="AK65" s="39"/>
      <c r="AL65" s="39"/>
      <c r="AM65" s="39"/>
      <c r="AN65" s="40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</row>
    <row r="66" spans="1:79" ht="25.5" customHeight="1" x14ac:dyDescent="0.2">
      <c r="A66" s="25"/>
      <c r="B66" s="25"/>
      <c r="C66" s="25"/>
      <c r="D66" s="25"/>
      <c r="E66" s="25"/>
      <c r="F66" s="25"/>
      <c r="G66" s="26"/>
      <c r="H66" s="27"/>
      <c r="I66" s="27"/>
      <c r="J66" s="27"/>
      <c r="K66" s="27"/>
      <c r="L66" s="28"/>
      <c r="M66" s="29" t="s">
        <v>235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85</v>
      </c>
      <c r="AA66" s="32"/>
      <c r="AB66" s="32"/>
      <c r="AC66" s="32"/>
      <c r="AD66" s="32"/>
      <c r="AE66" s="29" t="s">
        <v>138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33">
        <v>248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79" s="6" customFormat="1" x14ac:dyDescent="0.2">
      <c r="A67" s="34"/>
      <c r="B67" s="34"/>
      <c r="C67" s="34"/>
      <c r="D67" s="34"/>
      <c r="E67" s="34"/>
      <c r="F67" s="34"/>
      <c r="G67" s="35"/>
      <c r="H67" s="36"/>
      <c r="I67" s="36"/>
      <c r="J67" s="36"/>
      <c r="K67" s="36"/>
      <c r="L67" s="37"/>
      <c r="M67" s="29" t="s">
        <v>236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85</v>
      </c>
      <c r="AA67" s="32"/>
      <c r="AB67" s="32"/>
      <c r="AC67" s="32"/>
      <c r="AD67" s="32"/>
      <c r="AE67" s="29" t="s">
        <v>138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3">
        <v>101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</row>
    <row r="68" spans="1:79" ht="25.5" customHeight="1" x14ac:dyDescent="0.2">
      <c r="A68" s="25"/>
      <c r="B68" s="25"/>
      <c r="C68" s="25"/>
      <c r="D68" s="25"/>
      <c r="E68" s="25"/>
      <c r="F68" s="25"/>
      <c r="G68" s="26"/>
      <c r="H68" s="27"/>
      <c r="I68" s="27"/>
      <c r="J68" s="27"/>
      <c r="K68" s="27"/>
      <c r="L68" s="28"/>
      <c r="M68" s="29" t="s">
        <v>237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190</v>
      </c>
      <c r="AA68" s="32"/>
      <c r="AB68" s="32"/>
      <c r="AC68" s="32"/>
      <c r="AD68" s="32"/>
      <c r="AE68" s="29" t="s">
        <v>138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33">
        <f>AC39/7</f>
        <v>127.47428571428573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70" spans="1:79" s="11" customFormat="1" ht="15.75" customHeight="1" x14ac:dyDescent="0.2">
      <c r="A70" s="60" t="s">
        <v>67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</row>
    <row r="71" spans="1:79" ht="15" customHeight="1" x14ac:dyDescent="0.2">
      <c r="A71" s="65" t="s">
        <v>120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</row>
    <row r="73" spans="1:79" ht="39.950000000000003" customHeight="1" x14ac:dyDescent="0.2">
      <c r="A73" s="77" t="s">
        <v>24</v>
      </c>
      <c r="B73" s="78"/>
      <c r="C73" s="78"/>
      <c r="D73" s="63" t="s">
        <v>23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77" t="s">
        <v>11</v>
      </c>
      <c r="R73" s="78"/>
      <c r="S73" s="78"/>
      <c r="T73" s="81"/>
      <c r="U73" s="63" t="s">
        <v>22</v>
      </c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 t="s">
        <v>34</v>
      </c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 t="s">
        <v>35</v>
      </c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 t="s">
        <v>21</v>
      </c>
      <c r="BF73" s="63"/>
      <c r="BG73" s="63"/>
      <c r="BH73" s="63"/>
      <c r="BI73" s="63"/>
      <c r="BJ73" s="63"/>
      <c r="BK73" s="63"/>
      <c r="BL73" s="63"/>
      <c r="BM73" s="63"/>
    </row>
    <row r="74" spans="1:79" ht="33.950000000000003" customHeight="1" x14ac:dyDescent="0.2">
      <c r="A74" s="79"/>
      <c r="B74" s="80"/>
      <c r="C74" s="80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79"/>
      <c r="R74" s="80"/>
      <c r="S74" s="80"/>
      <c r="T74" s="82"/>
      <c r="U74" s="63" t="s">
        <v>17</v>
      </c>
      <c r="V74" s="63"/>
      <c r="W74" s="63"/>
      <c r="X74" s="63"/>
      <c r="Y74" s="63" t="s">
        <v>16</v>
      </c>
      <c r="Z74" s="63"/>
      <c r="AA74" s="63"/>
      <c r="AB74" s="63"/>
      <c r="AC74" s="63" t="s">
        <v>15</v>
      </c>
      <c r="AD74" s="63"/>
      <c r="AE74" s="63"/>
      <c r="AF74" s="63"/>
      <c r="AG74" s="63" t="s">
        <v>17</v>
      </c>
      <c r="AH74" s="63"/>
      <c r="AI74" s="63"/>
      <c r="AJ74" s="63"/>
      <c r="AK74" s="63" t="s">
        <v>16</v>
      </c>
      <c r="AL74" s="63"/>
      <c r="AM74" s="63"/>
      <c r="AN74" s="63"/>
      <c r="AO74" s="63" t="s">
        <v>15</v>
      </c>
      <c r="AP74" s="63"/>
      <c r="AQ74" s="63"/>
      <c r="AR74" s="63"/>
      <c r="AS74" s="63" t="s">
        <v>17</v>
      </c>
      <c r="AT74" s="63"/>
      <c r="AU74" s="63"/>
      <c r="AV74" s="63"/>
      <c r="AW74" s="63" t="s">
        <v>16</v>
      </c>
      <c r="AX74" s="63"/>
      <c r="AY74" s="63"/>
      <c r="AZ74" s="63"/>
      <c r="BA74" s="63" t="s">
        <v>15</v>
      </c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</row>
    <row r="75" spans="1:79" ht="15" customHeight="1" x14ac:dyDescent="0.2">
      <c r="A75" s="86">
        <v>1</v>
      </c>
      <c r="B75" s="87"/>
      <c r="C75" s="87"/>
      <c r="D75" s="63">
        <v>2</v>
      </c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86">
        <v>3</v>
      </c>
      <c r="R75" s="87"/>
      <c r="S75" s="87"/>
      <c r="T75" s="88"/>
      <c r="U75" s="63">
        <v>4</v>
      </c>
      <c r="V75" s="63"/>
      <c r="W75" s="63"/>
      <c r="X75" s="63"/>
      <c r="Y75" s="63">
        <v>5</v>
      </c>
      <c r="Z75" s="63"/>
      <c r="AA75" s="63"/>
      <c r="AB75" s="63"/>
      <c r="AC75" s="63">
        <v>6</v>
      </c>
      <c r="AD75" s="63"/>
      <c r="AE75" s="63"/>
      <c r="AF75" s="63"/>
      <c r="AG75" s="63">
        <v>7</v>
      </c>
      <c r="AH75" s="63"/>
      <c r="AI75" s="63"/>
      <c r="AJ75" s="63"/>
      <c r="AK75" s="63">
        <v>8</v>
      </c>
      <c r="AL75" s="63"/>
      <c r="AM75" s="63"/>
      <c r="AN75" s="63"/>
      <c r="AO75" s="63">
        <v>9</v>
      </c>
      <c r="AP75" s="63"/>
      <c r="AQ75" s="63"/>
      <c r="AR75" s="63"/>
      <c r="AS75" s="63">
        <v>10</v>
      </c>
      <c r="AT75" s="63"/>
      <c r="AU75" s="63"/>
      <c r="AV75" s="63"/>
      <c r="AW75" s="63">
        <v>11</v>
      </c>
      <c r="AX75" s="63"/>
      <c r="AY75" s="63"/>
      <c r="AZ75" s="63"/>
      <c r="BA75" s="63">
        <v>12</v>
      </c>
      <c r="BB75" s="63"/>
      <c r="BC75" s="63"/>
      <c r="BD75" s="63"/>
      <c r="BE75" s="63">
        <v>13</v>
      </c>
      <c r="BF75" s="63"/>
      <c r="BG75" s="63"/>
      <c r="BH75" s="63"/>
      <c r="BI75" s="63"/>
      <c r="BJ75" s="63"/>
      <c r="BK75" s="63"/>
      <c r="BL75" s="63"/>
      <c r="BM75" s="63"/>
    </row>
    <row r="76" spans="1:79" ht="12.75" hidden="1" customHeight="1" x14ac:dyDescent="0.2">
      <c r="A76" s="83" t="s">
        <v>61</v>
      </c>
      <c r="B76" s="84"/>
      <c r="C76" s="84"/>
      <c r="D76" s="67" t="s">
        <v>44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83" t="s">
        <v>42</v>
      </c>
      <c r="R76" s="84"/>
      <c r="S76" s="84"/>
      <c r="T76" s="85"/>
      <c r="U76" s="33" t="s">
        <v>62</v>
      </c>
      <c r="V76" s="33"/>
      <c r="W76" s="33"/>
      <c r="X76" s="33"/>
      <c r="Y76" s="33" t="s">
        <v>63</v>
      </c>
      <c r="Z76" s="33"/>
      <c r="AA76" s="33"/>
      <c r="AB76" s="33"/>
      <c r="AC76" s="33" t="s">
        <v>48</v>
      </c>
      <c r="AD76" s="33"/>
      <c r="AE76" s="33"/>
      <c r="AF76" s="33"/>
      <c r="AG76" s="33" t="s">
        <v>45</v>
      </c>
      <c r="AH76" s="33"/>
      <c r="AI76" s="33"/>
      <c r="AJ76" s="33"/>
      <c r="AK76" s="33" t="s">
        <v>46</v>
      </c>
      <c r="AL76" s="33"/>
      <c r="AM76" s="33"/>
      <c r="AN76" s="33"/>
      <c r="AO76" s="33" t="s">
        <v>48</v>
      </c>
      <c r="AP76" s="33"/>
      <c r="AQ76" s="33"/>
      <c r="AR76" s="33"/>
      <c r="AS76" s="33" t="s">
        <v>64</v>
      </c>
      <c r="AT76" s="33"/>
      <c r="AU76" s="33"/>
      <c r="AV76" s="33"/>
      <c r="AW76" s="33" t="s">
        <v>65</v>
      </c>
      <c r="AX76" s="33"/>
      <c r="AY76" s="33"/>
      <c r="AZ76" s="33"/>
      <c r="BA76" s="33" t="s">
        <v>48</v>
      </c>
      <c r="BB76" s="33"/>
      <c r="BC76" s="33"/>
      <c r="BD76" s="33"/>
      <c r="BE76" s="67" t="s">
        <v>66</v>
      </c>
      <c r="BF76" s="67"/>
      <c r="BG76" s="67"/>
      <c r="BH76" s="67"/>
      <c r="BI76" s="67"/>
      <c r="BJ76" s="67"/>
      <c r="BK76" s="67"/>
      <c r="BL76" s="67"/>
      <c r="BM76" s="67"/>
      <c r="CA76" s="1" t="s">
        <v>57</v>
      </c>
    </row>
    <row r="77" spans="1:79" s="6" customFormat="1" x14ac:dyDescent="0.2">
      <c r="A77" s="35" t="s">
        <v>76</v>
      </c>
      <c r="B77" s="36"/>
      <c r="C77" s="36"/>
      <c r="D77" s="89" t="s">
        <v>78</v>
      </c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71" t="s">
        <v>76</v>
      </c>
      <c r="R77" s="72"/>
      <c r="S77" s="72"/>
      <c r="T77" s="73"/>
      <c r="U77" s="42"/>
      <c r="V77" s="42"/>
      <c r="W77" s="42"/>
      <c r="X77" s="42"/>
      <c r="Y77" s="42"/>
      <c r="Z77" s="42"/>
      <c r="AA77" s="42"/>
      <c r="AB77" s="42"/>
      <c r="AC77" s="42">
        <f>U77+Y77</f>
        <v>0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>
        <f>AG77+AK77</f>
        <v>0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>
        <f>AS77+AW77</f>
        <v>0</v>
      </c>
      <c r="BB77" s="42"/>
      <c r="BC77" s="42"/>
      <c r="BD77" s="42"/>
      <c r="BE77" s="89" t="s">
        <v>76</v>
      </c>
      <c r="BF77" s="89"/>
      <c r="BG77" s="89"/>
      <c r="BH77" s="89"/>
      <c r="BI77" s="89"/>
      <c r="BJ77" s="89"/>
      <c r="BK77" s="89"/>
      <c r="BL77" s="89"/>
      <c r="BM77" s="89"/>
      <c r="CA77" s="6" t="s">
        <v>58</v>
      </c>
    </row>
    <row r="78" spans="1:79" ht="9" customHeight="1" x14ac:dyDescent="0.2">
      <c r="A78" s="12"/>
      <c r="B78" s="12"/>
      <c r="C78" s="12"/>
    </row>
    <row r="79" spans="1:79" ht="16.5" customHeight="1" x14ac:dyDescent="0.2">
      <c r="A79" s="132" t="s">
        <v>36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</row>
    <row r="80" spans="1:79" ht="15.75" customHeight="1" x14ac:dyDescent="0.2">
      <c r="A80" s="90" t="s">
        <v>37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8" x14ac:dyDescent="0.2">
      <c r="A81" s="90" t="s">
        <v>38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</row>
    <row r="83" spans="1:68" ht="18" x14ac:dyDescent="0.2">
      <c r="A83" s="104" t="s">
        <v>210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/>
      <c r="AN83"/>
      <c r="AO83" s="13" t="s">
        <v>238</v>
      </c>
      <c r="AP83" s="13"/>
      <c r="AQ83" s="13"/>
      <c r="AT83"/>
      <c r="AU83"/>
      <c r="AV83"/>
      <c r="AW83"/>
      <c r="AX83" s="130" t="s">
        <v>209</v>
      </c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</row>
    <row r="84" spans="1:68" ht="15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 s="17" t="s">
        <v>239</v>
      </c>
      <c r="AP84" s="17"/>
      <c r="AQ84" s="17"/>
      <c r="AT84"/>
      <c r="AU84"/>
      <c r="AV84"/>
      <c r="AW84"/>
      <c r="AX84" s="17"/>
      <c r="AY84" s="18" t="s">
        <v>40</v>
      </c>
      <c r="AZ84" s="18"/>
      <c r="BA84" s="18"/>
      <c r="BB84" s="18"/>
      <c r="BC84" s="18"/>
      <c r="BD84" s="18"/>
      <c r="BE84" s="18"/>
      <c r="BF84"/>
      <c r="BG84"/>
      <c r="BH84"/>
      <c r="BI84"/>
      <c r="BJ84"/>
      <c r="BK84"/>
      <c r="BL84"/>
      <c r="BM84"/>
      <c r="BN84"/>
    </row>
    <row r="85" spans="1:68" ht="15.75" x14ac:dyDescent="0.25">
      <c r="A85" s="19" t="s">
        <v>25</v>
      </c>
      <c r="B85" s="19"/>
      <c r="C85" s="19"/>
      <c r="D85" s="16"/>
      <c r="E85" s="16"/>
      <c r="F85" s="16"/>
      <c r="G85" s="16"/>
      <c r="H85" s="16"/>
      <c r="I85" s="16"/>
      <c r="J85" s="16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 s="17"/>
      <c r="AP85" s="17"/>
      <c r="AQ85" s="17"/>
      <c r="AT85"/>
      <c r="AU85"/>
      <c r="AV85"/>
      <c r="AW85"/>
      <c r="AX85" s="17"/>
      <c r="AY85" s="1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</row>
    <row r="86" spans="1:68" ht="15.75" x14ac:dyDescent="0.25">
      <c r="A86" s="105" t="s">
        <v>211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/>
      <c r="AM86"/>
      <c r="AN86"/>
      <c r="AO86" s="15"/>
      <c r="AP86" s="15"/>
      <c r="AQ86" s="15"/>
      <c r="AT86"/>
      <c r="AU86"/>
      <c r="AV86"/>
      <c r="AW86"/>
      <c r="AX86" s="15"/>
      <c r="AY86" s="15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</row>
    <row r="87" spans="1:68" ht="15.75" x14ac:dyDescent="0.2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/>
      <c r="AM87"/>
      <c r="AN87"/>
      <c r="AO87" s="13" t="s">
        <v>238</v>
      </c>
      <c r="AP87" s="13"/>
      <c r="AQ87" s="13"/>
      <c r="AT87"/>
      <c r="AU87"/>
      <c r="AV87"/>
      <c r="AW87"/>
      <c r="AX87" s="14" t="s">
        <v>212</v>
      </c>
      <c r="AY87" s="15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</row>
    <row r="88" spans="1:68" ht="15.75" x14ac:dyDescent="0.25">
      <c r="A88" s="20"/>
      <c r="B88" s="20"/>
      <c r="C88" s="20"/>
      <c r="D88" s="21"/>
      <c r="E88" s="21"/>
      <c r="F88" s="21"/>
      <c r="G88" s="21"/>
      <c r="H88" s="21"/>
      <c r="I88" s="21"/>
      <c r="J88" s="15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 s="17" t="s">
        <v>239</v>
      </c>
      <c r="AP88" s="17"/>
      <c r="AQ88" s="17"/>
      <c r="AR88" s="17"/>
      <c r="AS88" s="15"/>
      <c r="AT88"/>
      <c r="AU88"/>
      <c r="AV88"/>
      <c r="AW88"/>
      <c r="AX88"/>
      <c r="AY88" s="18" t="s">
        <v>40</v>
      </c>
      <c r="AZ88" s="18"/>
      <c r="BA88" s="18"/>
      <c r="BB88" s="18"/>
      <c r="BC88" s="18"/>
      <c r="BD88" s="18"/>
      <c r="BE88" s="18"/>
      <c r="BF88"/>
      <c r="BG88"/>
      <c r="BH88"/>
      <c r="BI88"/>
      <c r="BJ88"/>
      <c r="BK88"/>
      <c r="BL88"/>
      <c r="BM88"/>
      <c r="BN88"/>
    </row>
  </sheetData>
  <mergeCells count="264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40:AZ40"/>
    <mergeCell ref="A42:BL42"/>
    <mergeCell ref="A43:AV43"/>
    <mergeCell ref="A45:P46"/>
    <mergeCell ref="Q45:X46"/>
    <mergeCell ref="Y45:AF46"/>
    <mergeCell ref="AG45:AN46"/>
    <mergeCell ref="AO45:AV46"/>
    <mergeCell ref="A40:C40"/>
    <mergeCell ref="D40:I40"/>
    <mergeCell ref="J40:O40"/>
    <mergeCell ref="P40:AB40"/>
    <mergeCell ref="AC40:AJ40"/>
    <mergeCell ref="AK40:AR40"/>
    <mergeCell ref="A47:P47"/>
    <mergeCell ref="Q47:X47"/>
    <mergeCell ref="Y47:AF47"/>
    <mergeCell ref="AG47:AN47"/>
    <mergeCell ref="AO47:AV47"/>
    <mergeCell ref="A48:P48"/>
    <mergeCell ref="Q48:X48"/>
    <mergeCell ref="Y48:AF48"/>
    <mergeCell ref="AG48:AN48"/>
    <mergeCell ref="AO48:AV48"/>
    <mergeCell ref="A53:BL53"/>
    <mergeCell ref="A54:BL54"/>
    <mergeCell ref="A56:F56"/>
    <mergeCell ref="G56:L56"/>
    <mergeCell ref="M56:Y56"/>
    <mergeCell ref="Z56:AD56"/>
    <mergeCell ref="AE56:AN56"/>
    <mergeCell ref="AO56:BC56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G75:AJ75"/>
    <mergeCell ref="AK75:AN75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C76:AF76"/>
    <mergeCell ref="AG76:AJ76"/>
    <mergeCell ref="AK76:AN76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BA76:BD76"/>
    <mergeCell ref="BE76:BM76"/>
    <mergeCell ref="AO76:AR76"/>
    <mergeCell ref="AS76:AV76"/>
    <mergeCell ref="AW76:AZ76"/>
    <mergeCell ref="A75:C75"/>
    <mergeCell ref="D75:P75"/>
    <mergeCell ref="Q75:T75"/>
    <mergeCell ref="U75:X75"/>
    <mergeCell ref="Y75:AB75"/>
    <mergeCell ref="AC75:AF75"/>
    <mergeCell ref="A80:BL80"/>
    <mergeCell ref="A81:BL81"/>
    <mergeCell ref="A83:AL83"/>
    <mergeCell ref="A86:AK87"/>
    <mergeCell ref="AX83:BP83"/>
    <mergeCell ref="AO77:AR77"/>
    <mergeCell ref="AS77:AV77"/>
    <mergeCell ref="AW77:AZ77"/>
    <mergeCell ref="BA77:BD77"/>
    <mergeCell ref="BE77:BM77"/>
    <mergeCell ref="A79:BL79"/>
    <mergeCell ref="A77:C77"/>
    <mergeCell ref="D77:P77"/>
    <mergeCell ref="Q77:T77"/>
    <mergeCell ref="U77:X77"/>
    <mergeCell ref="Y77:AB77"/>
    <mergeCell ref="AC77:AF77"/>
    <mergeCell ref="AG77:AJ77"/>
    <mergeCell ref="AK77:AN77"/>
  </mergeCells>
  <conditionalFormatting sqref="G60:L60">
    <cfRule type="cellIs" dxfId="9" priority="9" stopIfTrue="1" operator="equal">
      <formula>$G59</formula>
    </cfRule>
  </conditionalFormatting>
  <conditionalFormatting sqref="G61:L61">
    <cfRule type="cellIs" dxfId="8" priority="8" stopIfTrue="1" operator="equal">
      <formula>#REF!</formula>
    </cfRule>
  </conditionalFormatting>
  <conditionalFormatting sqref="G62:L62">
    <cfRule type="cellIs" dxfId="7" priority="7" stopIfTrue="1" operator="equal">
      <formula>$G61</formula>
    </cfRule>
  </conditionalFormatting>
  <conditionalFormatting sqref="G63:L63">
    <cfRule type="cellIs" dxfId="6" priority="6" stopIfTrue="1" operator="equal">
      <formula>$G62</formula>
    </cfRule>
  </conditionalFormatting>
  <conditionalFormatting sqref="G64:L64">
    <cfRule type="cellIs" dxfId="5" priority="5" stopIfTrue="1" operator="equal">
      <formula>$G63</formula>
    </cfRule>
  </conditionalFormatting>
  <conditionalFormatting sqref="G65:L65">
    <cfRule type="cellIs" dxfId="4" priority="4" stopIfTrue="1" operator="equal">
      <formula>#REF!</formula>
    </cfRule>
  </conditionalFormatting>
  <conditionalFormatting sqref="G66:L66">
    <cfRule type="cellIs" dxfId="3" priority="3" stopIfTrue="1" operator="equal">
      <formula>$G65</formula>
    </cfRule>
  </conditionalFormatting>
  <conditionalFormatting sqref="G67:L67">
    <cfRule type="cellIs" dxfId="2" priority="2" stopIfTrue="1" operator="equal">
      <formula>$G66</formula>
    </cfRule>
  </conditionalFormatting>
  <conditionalFormatting sqref="G68:L68">
    <cfRule type="cellIs" dxfId="1" priority="1" stopIfTrue="1" operator="equal">
      <formula>$G67</formula>
    </cfRule>
  </conditionalFormatting>
  <conditionalFormatting sqref="G59:L59">
    <cfRule type="cellIs" dxfId="0" priority="10" stopIfTrue="1" operator="equal">
      <formula>#REF!</formula>
    </cfRule>
  </conditionalFormatting>
  <pageMargins left="0.31496062992125984" right="0.31496062992125984" top="0.74803149606299213" bottom="0.74803149606299213" header="0.31496062992125984" footer="0.31496062992125984"/>
  <pageSetup paperSize="9" scale="68" orientation="landscape" copies="2" r:id="rId1"/>
  <rowBreaks count="2" manualBreakCount="2">
    <brk id="40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КПК1412010</vt:lpstr>
      <vt:lpstr>КПК1412050</vt:lpstr>
      <vt:lpstr>КПК1412140</vt:lpstr>
      <vt:lpstr>КПК1412180</vt:lpstr>
      <vt:lpstr>КПК1412220</vt:lpstr>
      <vt:lpstr>КПК1416310</vt:lpstr>
      <vt:lpstr>1410180</vt:lpstr>
      <vt:lpstr>'1410180'!Область_печати</vt:lpstr>
      <vt:lpstr>КПК1412010!Область_печати</vt:lpstr>
      <vt:lpstr>КПК1412180!Область_печати</vt:lpstr>
      <vt:lpstr>КПК1412220!Область_печати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2017-05-24T13:05:05Z</cp:lastPrinted>
  <dcterms:created xsi:type="dcterms:W3CDTF">2016-08-15T09:54:21Z</dcterms:created>
  <dcterms:modified xsi:type="dcterms:W3CDTF">2017-05-29T08:54:55Z</dcterms:modified>
</cp:coreProperties>
</file>