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35" windowWidth="20730" windowHeight="11760" tabRatio="792" firstSheet="2" activeTab="2"/>
  </bookViews>
  <sheets>
    <sheet name="КПК1412010" sheetId="3" state="hidden" r:id="rId1"/>
    <sheet name="КПК1412180" sheetId="6" state="hidden" r:id="rId2"/>
    <sheet name="КПК1416310" sheetId="8" r:id="rId3"/>
    <sheet name="КПК1412214" sheetId="9" state="hidden" r:id="rId4"/>
  </sheets>
  <definedNames>
    <definedName name="_xlnm.Print_Area" localSheetId="0">КПК1412010!$A$1:$BM$150</definedName>
    <definedName name="_xlnm.Print_Area" localSheetId="1">КПК1412180!$A$1:$BN$103</definedName>
  </definedNames>
  <calcPr calcId="114210"/>
</workbook>
</file>

<file path=xl/calcChain.xml><?xml version="1.0" encoding="utf-8"?>
<calcChain xmlns="http://schemas.openxmlformats.org/spreadsheetml/2006/main">
  <c r="AO68" i="3"/>
  <c r="AO66" i="6"/>
  <c r="AO65"/>
  <c r="AO69" i="3"/>
  <c r="BA79" i="9"/>
  <c r="AO79"/>
  <c r="AC79"/>
  <c r="AO50"/>
  <c r="AS41"/>
  <c r="AS40"/>
  <c r="AS39"/>
  <c r="AO86" i="8"/>
  <c r="AK43"/>
  <c r="AS42"/>
  <c r="BD21"/>
  <c r="AK41" i="3"/>
  <c r="BD21"/>
  <c r="AO92"/>
  <c r="AO91"/>
  <c r="AC40"/>
  <c r="AN21" i="6"/>
  <c r="AN21" i="3"/>
  <c r="AO10" i="6"/>
  <c r="BP64"/>
  <c r="BO64"/>
  <c r="BN72" i="3"/>
  <c r="BP72"/>
  <c r="BQ64" i="6"/>
  <c r="AO77" i="8"/>
  <c r="AS41"/>
  <c r="AG52" i="6"/>
  <c r="Y52"/>
  <c r="AG55" i="3"/>
  <c r="Y55"/>
  <c r="AO78" i="6"/>
  <c r="AO73"/>
  <c r="AO68"/>
  <c r="U21"/>
  <c r="AO98" i="3"/>
  <c r="AO104"/>
  <c r="AO93"/>
  <c r="AO78"/>
  <c r="AO82"/>
  <c r="AO73"/>
  <c r="BO72"/>
  <c r="AO103"/>
  <c r="AO97"/>
  <c r="AO81"/>
  <c r="AC43" i="8"/>
  <c r="AC42" i="3"/>
  <c r="AC39"/>
  <c r="AK40"/>
  <c r="AK42"/>
  <c r="BP41"/>
  <c r="BD21" i="6"/>
  <c r="U21" i="3"/>
  <c r="U21" i="8"/>
  <c r="BQ41" i="3"/>
  <c r="AS42"/>
  <c r="AK39"/>
  <c r="AO68" i="8"/>
  <c r="AO77" i="6"/>
  <c r="AK40"/>
  <c r="AK39"/>
  <c r="AC40"/>
  <c r="AS40"/>
  <c r="AC39"/>
  <c r="AC41"/>
  <c r="AK41"/>
  <c r="BA96" i="8"/>
  <c r="AO96"/>
  <c r="AC96"/>
  <c r="AO53"/>
  <c r="AO52"/>
  <c r="AS43"/>
  <c r="AS40"/>
  <c r="AS39"/>
  <c r="BA92" i="6"/>
  <c r="AO92"/>
  <c r="AC92"/>
  <c r="AO52"/>
  <c r="AO51"/>
  <c r="AO50"/>
  <c r="AS41"/>
  <c r="AS39"/>
  <c r="BA119" i="3"/>
  <c r="AO119"/>
  <c r="AC119"/>
  <c r="AO54"/>
  <c r="AO55"/>
  <c r="AO53"/>
  <c r="AO52"/>
  <c r="AO51"/>
  <c r="AS41"/>
  <c r="AS40"/>
  <c r="AS39"/>
</calcChain>
</file>

<file path=xl/sharedStrings.xml><?xml version="1.0" encoding="utf-8"?>
<sst xmlns="http://schemas.openxmlformats.org/spreadsheetml/2006/main" count="935" uniqueCount="216">
  <si>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</si>
  <si>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</si>
  <si>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</si>
  <si>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</si>
  <si>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</si>
  <si>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</si>
  <si>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</si>
  <si>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</si>
  <si>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</si>
  <si>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</si>
  <si>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</si>
  <si>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</si>
  <si>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</si>
  <si>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</si>
  <si>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</si>
  <si>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</si>
  <si>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</si>
  <si>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</si>
  <si>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</si>
  <si>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</si>
  <si>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</si>
  <si>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</si>
  <si>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</si>
  <si>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</si>
  <si>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</si>
  <si>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</si>
  <si>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</si>
  <si>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</si>
  <si>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</si>
  <si>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</si>
  <si>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</si>
  <si>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</si>
  <si>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</si>
  <si>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</si>
  <si>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</si>
  <si>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</si>
  <si>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</si>
  <si>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</si>
  <si>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</si>
  <si>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</si>
  <si>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</si>
  <si>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</si>
  <si>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</si>
  <si>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</si>
  <si>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</si>
  <si>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</si>
  <si>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</si>
  <si>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</si>
  <si>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</si>
  <si>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</si>
  <si>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</si>
  <si>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</si>
  <si>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</si>
  <si>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</si>
  <si>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</si>
  <si>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</si>
  <si>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</si>
  <si>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</si>
  <si>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</si>
  <si>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</si>
  <si>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</si>
  <si>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</si>
  <si>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</si>
  <si>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</si>
  <si>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</si>
  <si>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</si>
  <si>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</si>
  <si>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</si>
  <si>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</si>
  <si>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</si>
  <si>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</si>
  <si>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</si>
  <si>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</si>
  <si>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</si>
  <si>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1412010 - 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</si>
  <si>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</si>
  <si>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/>
  </si>
  <si>
    <t>Забезпечення надання населенню стаціонарної медичної допомоги</t>
  </si>
  <si>
    <t>ВСЬОГО</t>
  </si>
  <si>
    <t>Програма запобігання та лікування серцево-судинних і судинно-мозкових захворювань на 2017-2021 роки</t>
  </si>
  <si>
    <t>міська програма "Здоров'я Рівнян на 2017 рік"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</si>
  <si>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</si>
  <si>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міська програма " Діти Рівного на 2017-2020 роки"</t>
  </si>
  <si>
    <t>Затрат</t>
  </si>
  <si>
    <t>кількість установ</t>
  </si>
  <si>
    <t>од.</t>
  </si>
  <si>
    <t>План по мережі</t>
  </si>
  <si>
    <t>кількість штатних одиниць</t>
  </si>
  <si>
    <t>Мережа розпорядників та одержувачів коштів місцевого бюджету</t>
  </si>
  <si>
    <t>в т.ч. лікарів</t>
  </si>
  <si>
    <t>кількість ліжок у денних стаціонарах</t>
  </si>
  <si>
    <t>Продукту</t>
  </si>
  <si>
    <t>кількість пролікованих хворих у денному стаціонарі</t>
  </si>
  <si>
    <t>осіб</t>
  </si>
  <si>
    <t>Статистичні звіти</t>
  </si>
  <si>
    <t>кількість лікарських відвідувань (у поліклінічних відділеннях лікарень)</t>
  </si>
  <si>
    <t>Ефективності</t>
  </si>
  <si>
    <t>проліковано хворих на 1 стаціонарне ліжко денного стаціонару</t>
  </si>
  <si>
    <t>Розрахунково</t>
  </si>
  <si>
    <t>Якості</t>
  </si>
  <si>
    <t>дотримання рекомендованих протоколів лікування</t>
  </si>
  <si>
    <t>%</t>
  </si>
  <si>
    <t>у т. ч. лікарів</t>
  </si>
  <si>
    <t>кількість ліжок у звичайних стаціонарах</t>
  </si>
  <si>
    <t>кількість ліжко-днів у звичайних стаціонарах</t>
  </si>
  <si>
    <t>тис.од.</t>
  </si>
  <si>
    <t>кількість пролікованих хворих у стаціонарі</t>
  </si>
  <si>
    <t>завантаженість ліжкового фонду у звичайних стаціонарах</t>
  </si>
  <si>
    <t>днів</t>
  </si>
  <si>
    <t>післяопераційна летальність</t>
  </si>
  <si>
    <t>середня тривалість лікування в стаціонарі одного хворого</t>
  </si>
  <si>
    <t xml:space="preserve"> летальность від інфаркта міокарда</t>
  </si>
  <si>
    <t>відс.</t>
  </si>
  <si>
    <t xml:space="preserve"> летальность від всіх форм інсульта</t>
  </si>
  <si>
    <t>зменшення середньої тривалості перебування в стаціонарі</t>
  </si>
  <si>
    <t>зменшення показника післяопераційної летальності</t>
  </si>
  <si>
    <t>зниження показника летальності</t>
  </si>
  <si>
    <t>Підвищення рівня надання медичної допомоги та збереження здоров’я населення</t>
  </si>
  <si>
    <t>1400000</t>
  </si>
  <si>
    <t>Управління охорони здоров`я виконавчого комітету Рівненської міської ради</t>
  </si>
  <si>
    <t>(тис.грн)</t>
  </si>
  <si>
    <t>бюджетної програми місцевого бюджету на 2017  рік</t>
  </si>
  <si>
    <t>1412010</t>
  </si>
  <si>
    <t>Багатопрофільна стаціонарна медична допомога населенню</t>
  </si>
  <si>
    <t>1410000</t>
  </si>
  <si>
    <t>0731</t>
  </si>
  <si>
    <t>статистичні звіти</t>
  </si>
  <si>
    <t>розрахунково</t>
  </si>
  <si>
    <t>кількість закладів</t>
  </si>
  <si>
    <t>1412180 - Первинна медична допомога населенню</t>
  </si>
  <si>
    <t>Забезпечення  надання населенню первинної медичної допомоги за місцем проживання (перебування)</t>
  </si>
  <si>
    <t>кількість штатних посад</t>
  </si>
  <si>
    <t>у т. ч. лікарів  які надають первинну допомогу</t>
  </si>
  <si>
    <t>кількість прикріпленого населення</t>
  </si>
  <si>
    <t>кількість відвідувань</t>
  </si>
  <si>
    <t>тис.чол.</t>
  </si>
  <si>
    <t>кількість прикріпленого населення на 1 лікаря, який надає первинну допомогу</t>
  </si>
  <si>
    <t>середня кількість відвідувань на 1 жителя</t>
  </si>
  <si>
    <t>забезпечення повноти охоплення профілактичними оглядами обов`язкових контингентів</t>
  </si>
  <si>
    <t>"динаміка виявлених візуальних форм онкозахворювань в занедбаних стадіях</t>
  </si>
  <si>
    <t xml:space="preserve"> відвідуавань з приводу захворювань</t>
  </si>
  <si>
    <t>Зміцнення та поліпшення здоров’я населення шляхом забезпечення потреб населення у первинній медичній допомозі</t>
  </si>
  <si>
    <t>1412180</t>
  </si>
  <si>
    <t>Первинна медична допомога населенню</t>
  </si>
  <si>
    <t>0726</t>
  </si>
  <si>
    <t>тис.грн.</t>
  </si>
  <si>
    <t>1416310 - Реалізація заходів щодо інвестиційного розвитку території</t>
  </si>
  <si>
    <t>Забезпечення реконструкції та модернізації об`єктів</t>
  </si>
  <si>
    <t>Міська цільова програма "Громадський бюджет у місті Рівному на 2016 – 2020 роки"</t>
  </si>
  <si>
    <t>Бюджет проекту "Впровадження медичних інформаційних систем на базі поліклініки міської дитячої лікарні РМР "Поліклініка без черг"</t>
  </si>
  <si>
    <t>Забезпечення розвитку інфраструктури території</t>
  </si>
  <si>
    <t>1416310</t>
  </si>
  <si>
    <t>Реалізація заходів щодо інвестиційного розвитку території</t>
  </si>
  <si>
    <t>0490</t>
  </si>
  <si>
    <t>Іськів В.І.</t>
  </si>
  <si>
    <t>Начальник управління охорони здоров'я виконавчого комітету Рівненської міської ради</t>
  </si>
  <si>
    <t>Начальник управління бюджету і фінансів виконавчого комітету Рівненської міської ради</t>
  </si>
  <si>
    <t>Шульга В.О.</t>
  </si>
  <si>
    <t>середні витрати на придбання однієї одиниці основних засобів</t>
  </si>
  <si>
    <t>од</t>
  </si>
  <si>
    <t>кількість придбаних одиниць основних засобів</t>
  </si>
  <si>
    <t>довідка про зміни до кошторису</t>
  </si>
  <si>
    <t>обсяг видатків на придбання основних засобів</t>
  </si>
  <si>
    <t>кількість одиниць основних засобів, що планується придбати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</si>
  <si>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</si>
  <si>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</si>
  <si>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обсяг видатків на проведення капітального ремонту</t>
  </si>
  <si>
    <t>кількість об'єктів, що підлягають проведенню капітального ремонту</t>
  </si>
  <si>
    <t>дані  обліку</t>
  </si>
  <si>
    <t>кількість відремонтованих об'єктів</t>
  </si>
  <si>
    <t>Показник затрат</t>
  </si>
  <si>
    <t>Показник продукту</t>
  </si>
  <si>
    <t>Показник  ефективності</t>
  </si>
  <si>
    <t>Показник  якості</t>
  </si>
  <si>
    <t>кількість  проектів, які планується впровадити</t>
  </si>
  <si>
    <t>142010</t>
  </si>
  <si>
    <t>"динаміка виявлених випадків туберкульозу в занедбаних стадіях"</t>
  </si>
  <si>
    <t>Забезпечення  технічного переоснащення рентгенівських кабінетів</t>
  </si>
  <si>
    <t>рівень готовності об`єкту на кінець року</t>
  </si>
  <si>
    <t>Забезпечення будівництва</t>
  </si>
  <si>
    <t>обсяг витрат на будівництво системи медичного газопостачання в хірургічному корпусі центральної міської лікарні м.Рівне по вул.Миколи Карнаухова, 25а</t>
  </si>
  <si>
    <t>кількість об'єктів, що підлягають будівництву</t>
  </si>
  <si>
    <t>середні витрати на на будівництво системи медичного газопостачання в хірургічному корпусі центральної міської лікарні м.Рівне по вул.Миколи Карнаухова, 25а</t>
  </si>
  <si>
    <t>середні витрати на реалізацію проекту</t>
  </si>
  <si>
    <t>Завдання1. Забезпечення реконструкції та модернізації об`єктів</t>
  </si>
  <si>
    <t>Завдання3. Забезпечення будівництва</t>
  </si>
  <si>
    <t>Завдання2.Забезпечення  технічного переоснащення рентгенівських кабінетів</t>
  </si>
  <si>
    <t>кількість об'єктів, що підлягають  технічному переоснащенню</t>
  </si>
  <si>
    <t>рішення Рівненської міської ради від 16.05.2017р. № 2794</t>
  </si>
  <si>
    <t>обсяг витрат на технічне переоснащення рентген-кабінетів приймального відділення хірургічного корпусу  та поліклініки №1 центральної міської лікарні м.Рівне по вул.Карнаухова 25а. Заміна рентген - апаратів, в т.ч. проектні роботи.</t>
  </si>
  <si>
    <t>середні витрати  на технічне переоснащення рентген-кабінетів приймального відділення хірургічного корпусу  та поліклініки №1 центральної міської лікарні м.Рівне по вул.Карнаухова 25а. Заміна рентген - апаратів, в т.ч. проектні роботи.</t>
  </si>
  <si>
    <t>обсяг витрат на реконструкцію внутрішніх систем локальної комп’ютерної мережі для проекту «Впровадження медичних інформаційних систем на базі поліклініки міської дитячої лікарні Рівненської міської ради «Поліклініка без черг» за адресою: м. Рівне, вул. В’ячеслава Чорновола, 72».</t>
  </si>
  <si>
    <r>
      <t>Конституція України, Закон України "Основи законодавства України про охорону здоров'я", рішення міської ради "Про бюджет міста Рівного на 2017 рік" 29.12.2016р. № 2267,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2794,  рішення міської ради "Про зміни до бюджету міста Рівного на 2017 рік" 15.06.2017р. № 2895</t>
    </r>
    <r>
      <rPr>
        <b/>
        <sz val="12"/>
        <color indexed="10"/>
        <rFont val="Times New Roman"/>
        <family val="1"/>
        <charset val="204"/>
      </rPr>
      <t>.</t>
    </r>
  </si>
  <si>
    <t>Конституція України, Закон України "Основи законодавства України про охорону здоров'я", рішення міської ради "Про бюджет міста Рівного на 2017 рік" 29.12.2016р. № 2267,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2794,  рішення міської ради "Про зміни до бюджету міста Рівного на 2017 рік" 15.06.2017р. № 2895.</t>
  </si>
  <si>
    <t>Наказ / розпорядчий документ</t>
  </si>
  <si>
    <t>наказ</t>
  </si>
  <si>
    <t>_____________________№____________________________</t>
  </si>
  <si>
    <t>1412210</t>
  </si>
  <si>
    <t>Програми і централізовані заходи у галузі охорони здоров`я</t>
  </si>
  <si>
    <t>Конституція України, Закон України "Основи законодавства України про охорону здоров'я", рішення Рівненської обласної ради від 02.06.2017 р. №584</t>
  </si>
  <si>
    <t>Забезпечення епідемічного благополуччя населення, зниження рівнязахворюваності та смертності населення, забезпечення надання медичної допомоги  окремим категоріям хвороб</t>
  </si>
  <si>
    <t>Забезпечення централізованих заходів з лікування хворих на цукровий та нецукровий діабет</t>
  </si>
  <si>
    <t>1412214 - Забезпечення централізованих заходів з лікування хворих на цукровий та нецукровий діабет</t>
  </si>
  <si>
    <t>Забезпечення хворих на цукровий діабет препаратами інсуліну</t>
  </si>
  <si>
    <t>видатки на забезпечення медикаментами хворих на цукровий діабет</t>
  </si>
  <si>
    <t>грн.</t>
  </si>
  <si>
    <t>рішення Рівненської обласної ради від 02.06.2017р. №584</t>
  </si>
  <si>
    <t>кількість хворих на цукровий діабет, що забезпечуються препаратами інсуліну</t>
  </si>
  <si>
    <t>дані обліку</t>
  </si>
  <si>
    <t>забезпеченість хворих на цукровий діабет препаратами інсуліну</t>
  </si>
  <si>
    <t>розрахунко</t>
  </si>
  <si>
    <t>первинний вихід на інвалідність по цукровому діабету (на 10тис. населення)</t>
  </si>
  <si>
    <t>рівень смертності внаслідок ускладнень зумовлених цукровим діабетом (на 100тис.населення)</t>
  </si>
  <si>
    <t>частка компенсованих дітей з цукровим діабетом</t>
  </si>
  <si>
    <t>0763</t>
  </si>
  <si>
    <t>____26.06.2017______№_____106/63__________________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</si>
</sst>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.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0" xfId="0" applyNumberFormat="1" applyFont="1"/>
    <xf numFmtId="2" fontId="1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4" fontId="15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15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A130"/>
  <sheetViews>
    <sheetView view="pageBreakPreview" topLeftCell="A61" zoomScale="85" zoomScaleNormal="85" zoomScaleSheetLayoutView="85" workbookViewId="0">
      <selection activeCell="M71" sqref="M71:Y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6" width="10.85546875" style="1" customWidth="1"/>
    <col min="67" max="67" width="8.85546875" style="1" customWidth="1"/>
    <col min="68" max="68" width="9" style="1" customWidth="1"/>
    <col min="69" max="69" width="4.7109375" style="1" customWidth="1"/>
    <col min="70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8" t="s">
        <v>26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32.1" customHeight="1">
      <c r="AO4" s="40" t="s">
        <v>164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34" t="s">
        <v>68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1:65" ht="4.5" customHeight="1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5" ht="17.2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25.5" customHeight="1">
      <c r="AO8" s="40" t="s">
        <v>165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65" ht="15.95" customHeight="1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5.5" customHeight="1">
      <c r="AO10" s="36" t="s">
        <v>196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3" spans="1:65" ht="15.75" customHeight="1">
      <c r="A13" s="37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5" ht="15.75" customHeight="1">
      <c r="A14" s="37" t="s">
        <v>121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5" ht="27.95" customHeight="1">
      <c r="A15" s="31">
        <v>1</v>
      </c>
      <c r="B15" s="31"/>
      <c r="C15" s="32" t="s">
        <v>118</v>
      </c>
      <c r="D15" s="33"/>
      <c r="E15" s="33"/>
      <c r="F15" s="33"/>
      <c r="G15" s="33"/>
      <c r="H15" s="33"/>
      <c r="I15" s="33"/>
      <c r="J15" s="33"/>
      <c r="K15" s="33"/>
      <c r="L15" s="42" t="s">
        <v>119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5" customHeight="1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27.95" customHeight="1">
      <c r="A17" s="31" t="s">
        <v>27</v>
      </c>
      <c r="B17" s="31"/>
      <c r="C17" s="32" t="s">
        <v>124</v>
      </c>
      <c r="D17" s="33"/>
      <c r="E17" s="33"/>
      <c r="F17" s="33"/>
      <c r="G17" s="33"/>
      <c r="H17" s="33"/>
      <c r="I17" s="33"/>
      <c r="J17" s="33"/>
      <c r="K17" s="33"/>
      <c r="L17" s="42" t="s">
        <v>119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5" customHeight="1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27.95" customHeight="1">
      <c r="A19" s="31">
        <v>3</v>
      </c>
      <c r="B19" s="31"/>
      <c r="C19" s="32" t="s">
        <v>122</v>
      </c>
      <c r="D19" s="33"/>
      <c r="E19" s="33"/>
      <c r="F19" s="33"/>
      <c r="G19" s="33"/>
      <c r="H19" s="33"/>
      <c r="I19" s="33"/>
      <c r="J19" s="33"/>
      <c r="K19" s="33"/>
      <c r="L19" s="32" t="s">
        <v>125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42" t="s">
        <v>123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31.5" customHeight="1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4">
        <f>AN21+BD21</f>
        <v>172388.98</v>
      </c>
      <c r="V21" s="44"/>
      <c r="W21" s="44"/>
      <c r="X21" s="44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4">
        <f>164984.38+45-323</f>
        <v>164706.38</v>
      </c>
      <c r="AO21" s="44"/>
      <c r="AP21" s="44"/>
      <c r="AQ21" s="44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4">
        <f>5204.6+325+2398-245</f>
        <v>7682.6</v>
      </c>
      <c r="BE21" s="44"/>
      <c r="BF21" s="44"/>
      <c r="BG21" s="44"/>
      <c r="BH21" s="45" t="s">
        <v>72</v>
      </c>
      <c r="BI21" s="45"/>
      <c r="BJ21" s="45"/>
      <c r="BK21" s="45"/>
      <c r="BL21" s="45"/>
    </row>
    <row r="22" spans="1:79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48.75" customHeight="1">
      <c r="A23" s="42" t="s">
        <v>192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79" ht="15.95" customHeight="1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7" t="s">
        <v>117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79" ht="15.75" customHeight="1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7.95" customHeight="1">
      <c r="A27" s="53" t="s">
        <v>12</v>
      </c>
      <c r="B27" s="53"/>
      <c r="C27" s="53"/>
      <c r="D27" s="53"/>
      <c r="E27" s="53"/>
      <c r="F27" s="53"/>
      <c r="G27" s="53" t="s">
        <v>11</v>
      </c>
      <c r="H27" s="53"/>
      <c r="I27" s="53"/>
      <c r="J27" s="53"/>
      <c r="K27" s="53"/>
      <c r="L27" s="53"/>
      <c r="M27" s="53" t="s">
        <v>29</v>
      </c>
      <c r="N27" s="53"/>
      <c r="O27" s="53"/>
      <c r="P27" s="53"/>
      <c r="Q27" s="53"/>
      <c r="R27" s="53"/>
      <c r="S27" s="53" t="s">
        <v>10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51" t="s">
        <v>44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" t="s">
        <v>49</v>
      </c>
    </row>
    <row r="30" spans="1:79">
      <c r="A30" s="12"/>
      <c r="B30" s="12"/>
      <c r="C30" s="12"/>
      <c r="D30" s="12"/>
      <c r="E30" s="12"/>
      <c r="F30" s="12"/>
      <c r="G30" s="13"/>
      <c r="H30" s="14"/>
      <c r="I30" s="14"/>
      <c r="J30" s="14"/>
      <c r="K30" s="14"/>
      <c r="L30" s="15"/>
      <c r="M30" s="22"/>
      <c r="N30" s="22"/>
      <c r="O30" s="22"/>
      <c r="P30" s="22"/>
      <c r="Q30" s="22"/>
      <c r="R30" s="2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5" customHeight="1">
      <c r="A33" s="55" t="s">
        <v>120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52" t="s">
        <v>12</v>
      </c>
      <c r="B35" s="52"/>
      <c r="C35" s="52"/>
      <c r="D35" s="52" t="s">
        <v>11</v>
      </c>
      <c r="E35" s="52"/>
      <c r="F35" s="52"/>
      <c r="G35" s="52"/>
      <c r="H35" s="52"/>
      <c r="I35" s="52"/>
      <c r="J35" s="52" t="s">
        <v>29</v>
      </c>
      <c r="K35" s="52"/>
      <c r="L35" s="52"/>
      <c r="M35" s="52"/>
      <c r="N35" s="52"/>
      <c r="O35" s="52"/>
      <c r="P35" s="52" t="s">
        <v>14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17</v>
      </c>
      <c r="AD35" s="52"/>
      <c r="AE35" s="52"/>
      <c r="AF35" s="52"/>
      <c r="AG35" s="52"/>
      <c r="AH35" s="52"/>
      <c r="AI35" s="52"/>
      <c r="AJ35" s="52"/>
      <c r="AK35" s="52" t="s">
        <v>16</v>
      </c>
      <c r="AL35" s="52"/>
      <c r="AM35" s="52"/>
      <c r="AN35" s="52"/>
      <c r="AO35" s="52"/>
      <c r="AP35" s="52"/>
      <c r="AQ35" s="52"/>
      <c r="AR35" s="52"/>
      <c r="AS35" s="52" t="s">
        <v>15</v>
      </c>
      <c r="AT35" s="52"/>
      <c r="AU35" s="52"/>
      <c r="AV35" s="52"/>
      <c r="AW35" s="52"/>
      <c r="AX35" s="52"/>
      <c r="AY35" s="52"/>
      <c r="AZ35" s="52"/>
    </row>
    <row r="36" spans="1:79" ht="29.1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51" t="s">
        <v>44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57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25.5" customHeight="1">
      <c r="A39" s="16"/>
      <c r="B39" s="16"/>
      <c r="C39" s="16"/>
      <c r="D39" s="24">
        <v>1412010</v>
      </c>
      <c r="E39" s="25"/>
      <c r="F39" s="25"/>
      <c r="G39" s="25"/>
      <c r="H39" s="25"/>
      <c r="I39" s="26"/>
      <c r="J39" s="23" t="s">
        <v>125</v>
      </c>
      <c r="K39" s="23"/>
      <c r="L39" s="23"/>
      <c r="M39" s="23"/>
      <c r="N39" s="23"/>
      <c r="O39" s="23"/>
      <c r="P39" s="27" t="s">
        <v>74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56">
        <f>AC42</f>
        <v>164706.38</v>
      </c>
      <c r="AD39" s="56"/>
      <c r="AE39" s="56"/>
      <c r="AF39" s="56"/>
      <c r="AG39" s="56"/>
      <c r="AH39" s="56"/>
      <c r="AI39" s="56"/>
      <c r="AJ39" s="56"/>
      <c r="AK39" s="56">
        <f>AK42</f>
        <v>7682.6</v>
      </c>
      <c r="AL39" s="56"/>
      <c r="AM39" s="56"/>
      <c r="AN39" s="56"/>
      <c r="AO39" s="56"/>
      <c r="AP39" s="56"/>
      <c r="AQ39" s="56"/>
      <c r="AR39" s="56"/>
      <c r="AS39" s="56">
        <f>AC39+AK39</f>
        <v>172388.98</v>
      </c>
      <c r="AT39" s="56"/>
      <c r="AU39" s="56"/>
      <c r="AV39" s="56"/>
      <c r="AW39" s="56"/>
      <c r="AX39" s="56"/>
      <c r="AY39" s="56"/>
      <c r="AZ39" s="56"/>
      <c r="CA39" s="6" t="s">
        <v>52</v>
      </c>
    </row>
    <row r="40" spans="1:79" ht="25.5" customHeight="1">
      <c r="A40" s="12">
        <v>1</v>
      </c>
      <c r="B40" s="12"/>
      <c r="C40" s="12"/>
      <c r="D40" s="13" t="s">
        <v>175</v>
      </c>
      <c r="E40" s="14"/>
      <c r="F40" s="14"/>
      <c r="G40" s="14"/>
      <c r="H40" s="14"/>
      <c r="I40" s="15"/>
      <c r="J40" s="22" t="s">
        <v>76</v>
      </c>
      <c r="K40" s="22"/>
      <c r="L40" s="22"/>
      <c r="M40" s="22"/>
      <c r="N40" s="22"/>
      <c r="O40" s="22"/>
      <c r="P40" s="18" t="s">
        <v>75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54">
        <f>65446.5+45-323</f>
        <v>65168.5</v>
      </c>
      <c r="AD40" s="54"/>
      <c r="AE40" s="54"/>
      <c r="AF40" s="54"/>
      <c r="AG40" s="54"/>
      <c r="AH40" s="54"/>
      <c r="AI40" s="54"/>
      <c r="AJ40" s="54"/>
      <c r="AK40" s="54">
        <f>3004.1+350+612+200</f>
        <v>4166.1000000000004</v>
      </c>
      <c r="AL40" s="54"/>
      <c r="AM40" s="54"/>
      <c r="AN40" s="54"/>
      <c r="AO40" s="54"/>
      <c r="AP40" s="54"/>
      <c r="AQ40" s="54"/>
      <c r="AR40" s="54"/>
      <c r="AS40" s="54">
        <f>AC40+AK40</f>
        <v>69334.600000000006</v>
      </c>
      <c r="AT40" s="54"/>
      <c r="AU40" s="54"/>
      <c r="AV40" s="54"/>
      <c r="AW40" s="54"/>
      <c r="AX40" s="54"/>
      <c r="AY40" s="54"/>
      <c r="AZ40" s="54"/>
    </row>
    <row r="41" spans="1:79" ht="25.5" customHeight="1">
      <c r="A41" s="12">
        <v>2</v>
      </c>
      <c r="B41" s="12"/>
      <c r="C41" s="12"/>
      <c r="D41" s="13" t="s">
        <v>122</v>
      </c>
      <c r="E41" s="14"/>
      <c r="F41" s="14"/>
      <c r="G41" s="14"/>
      <c r="H41" s="14"/>
      <c r="I41" s="15"/>
      <c r="J41" s="22" t="s">
        <v>76</v>
      </c>
      <c r="K41" s="22"/>
      <c r="L41" s="22"/>
      <c r="M41" s="22"/>
      <c r="N41" s="22"/>
      <c r="O41" s="22"/>
      <c r="P41" s="18" t="s">
        <v>77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54">
        <v>99537.88</v>
      </c>
      <c r="AD41" s="54"/>
      <c r="AE41" s="54"/>
      <c r="AF41" s="54"/>
      <c r="AG41" s="54"/>
      <c r="AH41" s="54"/>
      <c r="AI41" s="54"/>
      <c r="AJ41" s="54"/>
      <c r="AK41" s="54">
        <f>2200.5+245+80+850+186+200-245</f>
        <v>3516.5</v>
      </c>
      <c r="AL41" s="54"/>
      <c r="AM41" s="54"/>
      <c r="AN41" s="54"/>
      <c r="AO41" s="54"/>
      <c r="AP41" s="54"/>
      <c r="AQ41" s="54"/>
      <c r="AR41" s="54"/>
      <c r="AS41" s="54">
        <f>AC41+AK41</f>
        <v>103054.38</v>
      </c>
      <c r="AT41" s="54"/>
      <c r="AU41" s="54"/>
      <c r="AV41" s="54"/>
      <c r="AW41" s="54"/>
      <c r="AX41" s="54"/>
      <c r="AY41" s="54"/>
      <c r="AZ41" s="54"/>
      <c r="BP41" s="10">
        <f>BD21-AK42</f>
        <v>0</v>
      </c>
      <c r="BQ41" s="10">
        <f>AN21-AC42</f>
        <v>0</v>
      </c>
    </row>
    <row r="42" spans="1:79" s="6" customFormat="1">
      <c r="A42" s="16"/>
      <c r="B42" s="16"/>
      <c r="C42" s="16"/>
      <c r="D42" s="77" t="s">
        <v>76</v>
      </c>
      <c r="E42" s="78"/>
      <c r="F42" s="78"/>
      <c r="G42" s="78"/>
      <c r="H42" s="78"/>
      <c r="I42" s="79"/>
      <c r="J42" s="23" t="s">
        <v>76</v>
      </c>
      <c r="K42" s="23"/>
      <c r="L42" s="23"/>
      <c r="M42" s="23"/>
      <c r="N42" s="23"/>
      <c r="O42" s="23"/>
      <c r="P42" s="27" t="s">
        <v>78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/>
      <c r="AC42" s="56">
        <f>AC40+AC41</f>
        <v>164706.38</v>
      </c>
      <c r="AD42" s="56"/>
      <c r="AE42" s="56"/>
      <c r="AF42" s="56"/>
      <c r="AG42" s="56"/>
      <c r="AH42" s="56"/>
      <c r="AI42" s="56"/>
      <c r="AJ42" s="56"/>
      <c r="AK42" s="56">
        <f>AK40+AK41</f>
        <v>7682.6</v>
      </c>
      <c r="AL42" s="56"/>
      <c r="AM42" s="56"/>
      <c r="AN42" s="56"/>
      <c r="AO42" s="56"/>
      <c r="AP42" s="56"/>
      <c r="AQ42" s="56"/>
      <c r="AR42" s="56"/>
      <c r="AS42" s="56">
        <f>AC42+AK42</f>
        <v>172388.98</v>
      </c>
      <c r="AT42" s="56"/>
      <c r="AU42" s="56"/>
      <c r="AV42" s="56"/>
      <c r="AW42" s="56"/>
      <c r="AX42" s="56"/>
      <c r="AY42" s="56"/>
      <c r="AZ42" s="56"/>
    </row>
    <row r="44" spans="1:79" ht="15.75" customHeight="1">
      <c r="A44" s="39" t="s">
        <v>31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79" ht="15" customHeight="1">
      <c r="A45" s="55" t="s">
        <v>120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52" t="s">
        <v>30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 t="s">
        <v>11</v>
      </c>
      <c r="R47" s="52"/>
      <c r="S47" s="52"/>
      <c r="T47" s="52"/>
      <c r="U47" s="52"/>
      <c r="V47" s="52"/>
      <c r="W47" s="52"/>
      <c r="X47" s="52"/>
      <c r="Y47" s="52" t="s">
        <v>17</v>
      </c>
      <c r="Z47" s="52"/>
      <c r="AA47" s="52"/>
      <c r="AB47" s="52"/>
      <c r="AC47" s="52"/>
      <c r="AD47" s="52"/>
      <c r="AE47" s="52"/>
      <c r="AF47" s="52"/>
      <c r="AG47" s="52" t="s">
        <v>16</v>
      </c>
      <c r="AH47" s="52"/>
      <c r="AI47" s="52"/>
      <c r="AJ47" s="52"/>
      <c r="AK47" s="52"/>
      <c r="AL47" s="52"/>
      <c r="AM47" s="52"/>
      <c r="AN47" s="52"/>
      <c r="AO47" s="52" t="s">
        <v>15</v>
      </c>
      <c r="AP47" s="52"/>
      <c r="AQ47" s="52"/>
      <c r="AR47" s="52"/>
      <c r="AS47" s="52"/>
      <c r="AT47" s="52"/>
      <c r="AU47" s="52"/>
      <c r="AV47" s="52"/>
    </row>
    <row r="48" spans="1:79" ht="29.1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79" ht="15.95" customHeight="1">
      <c r="A49" s="52">
        <v>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>
        <v>2</v>
      </c>
      <c r="R49" s="52"/>
      <c r="S49" s="52"/>
      <c r="T49" s="52"/>
      <c r="U49" s="52"/>
      <c r="V49" s="52"/>
      <c r="W49" s="52"/>
      <c r="X49" s="52"/>
      <c r="Y49" s="52">
        <v>3</v>
      </c>
      <c r="Z49" s="52"/>
      <c r="AA49" s="52"/>
      <c r="AB49" s="52"/>
      <c r="AC49" s="52"/>
      <c r="AD49" s="52"/>
      <c r="AE49" s="52"/>
      <c r="AF49" s="52"/>
      <c r="AG49" s="52">
        <v>4</v>
      </c>
      <c r="AH49" s="52"/>
      <c r="AI49" s="52"/>
      <c r="AJ49" s="52"/>
      <c r="AK49" s="52"/>
      <c r="AL49" s="52"/>
      <c r="AM49" s="52"/>
      <c r="AN49" s="52"/>
      <c r="AO49" s="52">
        <v>5</v>
      </c>
      <c r="AP49" s="52"/>
      <c r="AQ49" s="52"/>
      <c r="AR49" s="52"/>
      <c r="AS49" s="52"/>
      <c r="AT49" s="52"/>
      <c r="AU49" s="52"/>
      <c r="AV49" s="52"/>
    </row>
    <row r="50" spans="1:79" ht="12.75" hidden="1" customHeight="1">
      <c r="A50" s="51" t="s">
        <v>44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12" t="s">
        <v>42</v>
      </c>
      <c r="R50" s="12"/>
      <c r="S50" s="12"/>
      <c r="T50" s="12"/>
      <c r="U50" s="12"/>
      <c r="V50" s="12"/>
      <c r="W50" s="12"/>
      <c r="X50" s="12"/>
      <c r="Y50" s="17" t="s">
        <v>45</v>
      </c>
      <c r="Z50" s="17"/>
      <c r="AA50" s="17"/>
      <c r="AB50" s="17"/>
      <c r="AC50" s="17"/>
      <c r="AD50" s="17"/>
      <c r="AE50" s="17"/>
      <c r="AF50" s="17"/>
      <c r="AG50" s="17" t="s">
        <v>46</v>
      </c>
      <c r="AH50" s="17"/>
      <c r="AI50" s="17"/>
      <c r="AJ50" s="17"/>
      <c r="AK50" s="17"/>
      <c r="AL50" s="17"/>
      <c r="AM50" s="17"/>
      <c r="AN50" s="17"/>
      <c r="AO50" s="17" t="s">
        <v>47</v>
      </c>
      <c r="AP50" s="17"/>
      <c r="AQ50" s="17"/>
      <c r="AR50" s="17"/>
      <c r="AS50" s="17"/>
      <c r="AT50" s="17"/>
      <c r="AU50" s="17"/>
      <c r="AV50" s="17"/>
      <c r="CA50" s="1" t="s">
        <v>53</v>
      </c>
    </row>
    <row r="51" spans="1:79" ht="25.5" customHeight="1">
      <c r="A51" s="18" t="s">
        <v>79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3">
        <v>1412010</v>
      </c>
      <c r="R51" s="14"/>
      <c r="S51" s="14"/>
      <c r="T51" s="14"/>
      <c r="U51" s="14"/>
      <c r="V51" s="14"/>
      <c r="W51" s="14"/>
      <c r="X51" s="15"/>
      <c r="Y51" s="17">
        <v>900</v>
      </c>
      <c r="Z51" s="17"/>
      <c r="AA51" s="17"/>
      <c r="AB51" s="17"/>
      <c r="AC51" s="17"/>
      <c r="AD51" s="17"/>
      <c r="AE51" s="17"/>
      <c r="AF51" s="17"/>
      <c r="AG51" s="17">
        <v>0</v>
      </c>
      <c r="AH51" s="17"/>
      <c r="AI51" s="17"/>
      <c r="AJ51" s="17"/>
      <c r="AK51" s="17"/>
      <c r="AL51" s="17"/>
      <c r="AM51" s="17"/>
      <c r="AN51" s="17"/>
      <c r="AO51" s="17">
        <f>Y51+AG51</f>
        <v>900</v>
      </c>
      <c r="AP51" s="17"/>
      <c r="AQ51" s="17"/>
      <c r="AR51" s="17"/>
      <c r="AS51" s="17"/>
      <c r="AT51" s="17"/>
      <c r="AU51" s="17"/>
      <c r="AV51" s="17"/>
      <c r="CA51" s="1" t="s">
        <v>54</v>
      </c>
    </row>
    <row r="52" spans="1:79" ht="12.75" customHeight="1">
      <c r="A52" s="18" t="s">
        <v>80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13">
        <v>1412010</v>
      </c>
      <c r="R52" s="14"/>
      <c r="S52" s="14"/>
      <c r="T52" s="14"/>
      <c r="U52" s="14"/>
      <c r="V52" s="14"/>
      <c r="W52" s="14"/>
      <c r="X52" s="15"/>
      <c r="Y52" s="17">
        <v>9905</v>
      </c>
      <c r="Z52" s="17"/>
      <c r="AA52" s="17"/>
      <c r="AB52" s="17"/>
      <c r="AC52" s="17"/>
      <c r="AD52" s="17"/>
      <c r="AE52" s="17"/>
      <c r="AF52" s="17"/>
      <c r="AG52" s="17">
        <v>3640</v>
      </c>
      <c r="AH52" s="17"/>
      <c r="AI52" s="17"/>
      <c r="AJ52" s="17"/>
      <c r="AK52" s="17"/>
      <c r="AL52" s="17"/>
      <c r="AM52" s="17"/>
      <c r="AN52" s="17"/>
      <c r="AO52" s="17">
        <f>Y52+AG52</f>
        <v>13545</v>
      </c>
      <c r="AP52" s="17"/>
      <c r="AQ52" s="17"/>
      <c r="AR52" s="17"/>
      <c r="AS52" s="17"/>
      <c r="AT52" s="17"/>
      <c r="AU52" s="17"/>
      <c r="AV52" s="17"/>
    </row>
    <row r="53" spans="1:79" ht="51" customHeight="1">
      <c r="A53" s="18" t="s">
        <v>81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13">
        <v>1412010</v>
      </c>
      <c r="R53" s="14"/>
      <c r="S53" s="14"/>
      <c r="T53" s="14"/>
      <c r="U53" s="14"/>
      <c r="V53" s="14"/>
      <c r="W53" s="14"/>
      <c r="X53" s="15"/>
      <c r="Y53" s="17">
        <v>50</v>
      </c>
      <c r="Z53" s="17"/>
      <c r="AA53" s="17"/>
      <c r="AB53" s="17"/>
      <c r="AC53" s="17"/>
      <c r="AD53" s="17"/>
      <c r="AE53" s="17"/>
      <c r="AF53" s="17"/>
      <c r="AG53" s="17">
        <v>0</v>
      </c>
      <c r="AH53" s="17"/>
      <c r="AI53" s="17"/>
      <c r="AJ53" s="17"/>
      <c r="AK53" s="17"/>
      <c r="AL53" s="17"/>
      <c r="AM53" s="17"/>
      <c r="AN53" s="17"/>
      <c r="AO53" s="17">
        <f>Y53+AG53</f>
        <v>50</v>
      </c>
      <c r="AP53" s="17"/>
      <c r="AQ53" s="17"/>
      <c r="AR53" s="17"/>
      <c r="AS53" s="17"/>
      <c r="AT53" s="17"/>
      <c r="AU53" s="17"/>
      <c r="AV53" s="17"/>
    </row>
    <row r="54" spans="1:79" ht="12.75" customHeight="1">
      <c r="A54" s="18" t="s">
        <v>82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13">
        <v>1412010</v>
      </c>
      <c r="R54" s="14"/>
      <c r="S54" s="14"/>
      <c r="T54" s="14"/>
      <c r="U54" s="14"/>
      <c r="V54" s="14"/>
      <c r="W54" s="14"/>
      <c r="X54" s="15"/>
      <c r="Y54" s="17">
        <v>2134</v>
      </c>
      <c r="Z54" s="17"/>
      <c r="AA54" s="17"/>
      <c r="AB54" s="17"/>
      <c r="AC54" s="17"/>
      <c r="AD54" s="17"/>
      <c r="AE54" s="17"/>
      <c r="AF54" s="17"/>
      <c r="AG54" s="17">
        <v>1612</v>
      </c>
      <c r="AH54" s="17"/>
      <c r="AI54" s="17"/>
      <c r="AJ54" s="17"/>
      <c r="AK54" s="17"/>
      <c r="AL54" s="17"/>
      <c r="AM54" s="17"/>
      <c r="AN54" s="17"/>
      <c r="AO54" s="17">
        <f>Y54+AG54</f>
        <v>3746</v>
      </c>
      <c r="AP54" s="17"/>
      <c r="AQ54" s="17"/>
      <c r="AR54" s="17"/>
      <c r="AS54" s="17"/>
      <c r="AT54" s="17"/>
      <c r="AU54" s="17"/>
      <c r="AV54" s="17"/>
    </row>
    <row r="55" spans="1:79" s="6" customFormat="1" ht="12.75" customHeight="1">
      <c r="A55" s="27" t="s">
        <v>78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Q55" s="77" t="s">
        <v>76</v>
      </c>
      <c r="R55" s="78"/>
      <c r="S55" s="78"/>
      <c r="T55" s="78"/>
      <c r="U55" s="78"/>
      <c r="V55" s="78"/>
      <c r="W55" s="78"/>
      <c r="X55" s="79"/>
      <c r="Y55" s="30">
        <f>SUM(Y51:AF54)</f>
        <v>12989</v>
      </c>
      <c r="Z55" s="30"/>
      <c r="AA55" s="30"/>
      <c r="AB55" s="30"/>
      <c r="AC55" s="30"/>
      <c r="AD55" s="30"/>
      <c r="AE55" s="30"/>
      <c r="AF55" s="30"/>
      <c r="AG55" s="30">
        <f>SUM(AG51:AN54)</f>
        <v>5252</v>
      </c>
      <c r="AH55" s="30"/>
      <c r="AI55" s="30"/>
      <c r="AJ55" s="30"/>
      <c r="AK55" s="30"/>
      <c r="AL55" s="30"/>
      <c r="AM55" s="30"/>
      <c r="AN55" s="30"/>
      <c r="AO55" s="30">
        <f>SUM(AO51:AV54)</f>
        <v>18241</v>
      </c>
      <c r="AP55" s="30"/>
      <c r="AQ55" s="30"/>
      <c r="AR55" s="30"/>
      <c r="AS55" s="30"/>
      <c r="AT55" s="30"/>
      <c r="AU55" s="30"/>
      <c r="AV55" s="30"/>
    </row>
    <row r="58" spans="1:79" ht="15.75" customHeight="1">
      <c r="A58" s="45" t="s">
        <v>18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79" ht="3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79" ht="9.75" customHeight="1"/>
    <row r="61" spans="1:79" ht="30" customHeight="1">
      <c r="A61" s="52" t="s">
        <v>12</v>
      </c>
      <c r="B61" s="52"/>
      <c r="C61" s="52"/>
      <c r="D61" s="52"/>
      <c r="E61" s="52"/>
      <c r="F61" s="52"/>
      <c r="G61" s="62" t="s">
        <v>11</v>
      </c>
      <c r="H61" s="63"/>
      <c r="I61" s="63"/>
      <c r="J61" s="63"/>
      <c r="K61" s="63"/>
      <c r="L61" s="64"/>
      <c r="M61" s="52" t="s">
        <v>33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 t="s">
        <v>20</v>
      </c>
      <c r="AA61" s="52"/>
      <c r="AB61" s="52"/>
      <c r="AC61" s="52"/>
      <c r="AD61" s="52"/>
      <c r="AE61" s="52" t="s">
        <v>19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 t="s">
        <v>32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79" ht="15.75" customHeight="1">
      <c r="A62" s="52">
        <v>1</v>
      </c>
      <c r="B62" s="52"/>
      <c r="C62" s="52"/>
      <c r="D62" s="52"/>
      <c r="E62" s="52"/>
      <c r="F62" s="52"/>
      <c r="G62" s="62">
        <v>2</v>
      </c>
      <c r="H62" s="63"/>
      <c r="I62" s="63"/>
      <c r="J62" s="63"/>
      <c r="K62" s="63"/>
      <c r="L62" s="64"/>
      <c r="M62" s="52">
        <v>3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>
        <v>4</v>
      </c>
      <c r="AA62" s="52"/>
      <c r="AB62" s="52"/>
      <c r="AC62" s="52"/>
      <c r="AD62" s="52"/>
      <c r="AE62" s="52">
        <v>5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79" ht="13.5" hidden="1" customHeight="1">
      <c r="A63" s="12"/>
      <c r="B63" s="12"/>
      <c r="C63" s="12"/>
      <c r="D63" s="12"/>
      <c r="E63" s="12"/>
      <c r="F63" s="12"/>
      <c r="G63" s="84" t="s">
        <v>42</v>
      </c>
      <c r="H63" s="85"/>
      <c r="I63" s="85"/>
      <c r="J63" s="85"/>
      <c r="K63" s="85"/>
      <c r="L63" s="86"/>
      <c r="M63" s="51" t="s">
        <v>44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12" t="s">
        <v>59</v>
      </c>
      <c r="AA63" s="12"/>
      <c r="AB63" s="12"/>
      <c r="AC63" s="12"/>
      <c r="AD63" s="12"/>
      <c r="AE63" s="51" t="s">
        <v>60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17" t="s">
        <v>70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CA63" s="1" t="s">
        <v>55</v>
      </c>
    </row>
    <row r="64" spans="1:79" s="6" customFormat="1" ht="25.5" customHeight="1">
      <c r="A64" s="16"/>
      <c r="B64" s="16"/>
      <c r="C64" s="16"/>
      <c r="D64" s="16"/>
      <c r="E64" s="16"/>
      <c r="F64" s="16"/>
      <c r="G64" s="24">
        <v>1412010</v>
      </c>
      <c r="H64" s="25"/>
      <c r="I64" s="25"/>
      <c r="J64" s="25"/>
      <c r="K64" s="25"/>
      <c r="L64" s="26"/>
      <c r="M64" s="27" t="s">
        <v>74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3" t="s">
        <v>76</v>
      </c>
      <c r="AA64" s="23"/>
      <c r="AB64" s="23"/>
      <c r="AC64" s="23"/>
      <c r="AD64" s="23"/>
      <c r="AE64" s="61" t="s">
        <v>76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CA64" s="6" t="s">
        <v>56</v>
      </c>
    </row>
    <row r="65" spans="1:68" s="6" customFormat="1" ht="25.5" customHeight="1">
      <c r="A65" s="16"/>
      <c r="B65" s="16"/>
      <c r="C65" s="16"/>
      <c r="D65" s="16"/>
      <c r="E65" s="16"/>
      <c r="F65" s="16"/>
      <c r="G65" s="24">
        <v>1412010</v>
      </c>
      <c r="H65" s="25"/>
      <c r="I65" s="25"/>
      <c r="J65" s="25"/>
      <c r="K65" s="25"/>
      <c r="L65" s="26"/>
      <c r="M65" s="27" t="s">
        <v>75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3" t="s">
        <v>76</v>
      </c>
      <c r="AA65" s="23"/>
      <c r="AB65" s="23"/>
      <c r="AC65" s="23"/>
      <c r="AD65" s="23"/>
      <c r="AE65" s="61" t="s">
        <v>76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68" s="6" customFormat="1">
      <c r="A66" s="16"/>
      <c r="B66" s="16"/>
      <c r="C66" s="16"/>
      <c r="D66" s="16"/>
      <c r="E66" s="16"/>
      <c r="F66" s="16"/>
      <c r="G66" s="24">
        <v>1412010</v>
      </c>
      <c r="H66" s="25"/>
      <c r="I66" s="25"/>
      <c r="J66" s="25"/>
      <c r="K66" s="25"/>
      <c r="L66" s="26"/>
      <c r="M66" s="27" t="s">
        <v>83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3" t="s">
        <v>76</v>
      </c>
      <c r="AA66" s="23"/>
      <c r="AB66" s="23"/>
      <c r="AC66" s="23"/>
      <c r="AD66" s="23"/>
      <c r="AE66" s="61" t="s">
        <v>76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68" ht="12.75" customHeight="1">
      <c r="A67" s="12"/>
      <c r="B67" s="12"/>
      <c r="C67" s="12"/>
      <c r="D67" s="12"/>
      <c r="E67" s="12"/>
      <c r="F67" s="12"/>
      <c r="G67" s="13">
        <v>1412010</v>
      </c>
      <c r="H67" s="14"/>
      <c r="I67" s="14"/>
      <c r="J67" s="14"/>
      <c r="K67" s="14"/>
      <c r="L67" s="15"/>
      <c r="M67" s="18" t="s">
        <v>84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22" t="s">
        <v>85</v>
      </c>
      <c r="AA67" s="22"/>
      <c r="AB67" s="22"/>
      <c r="AC67" s="22"/>
      <c r="AD67" s="22"/>
      <c r="AE67" s="50" t="s">
        <v>86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17">
        <v>3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8" ht="21.75" customHeight="1">
      <c r="A68" s="12"/>
      <c r="B68" s="12"/>
      <c r="C68" s="12"/>
      <c r="D68" s="12"/>
      <c r="E68" s="12"/>
      <c r="F68" s="12"/>
      <c r="G68" s="13">
        <v>1412010</v>
      </c>
      <c r="H68" s="14"/>
      <c r="I68" s="14"/>
      <c r="J68" s="14"/>
      <c r="K68" s="14"/>
      <c r="L68" s="15"/>
      <c r="M68" s="18" t="s">
        <v>87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22" t="s">
        <v>85</v>
      </c>
      <c r="AA68" s="22"/>
      <c r="AB68" s="22"/>
      <c r="AC68" s="22"/>
      <c r="AD68" s="22"/>
      <c r="AE68" s="58" t="s">
        <v>88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17">
        <f>746-7</f>
        <v>739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68">
      <c r="A69" s="12"/>
      <c r="B69" s="12"/>
      <c r="C69" s="12"/>
      <c r="D69" s="12"/>
      <c r="E69" s="12"/>
      <c r="F69" s="12"/>
      <c r="G69" s="13">
        <v>1412010</v>
      </c>
      <c r="H69" s="14"/>
      <c r="I69" s="14"/>
      <c r="J69" s="14"/>
      <c r="K69" s="14"/>
      <c r="L69" s="15"/>
      <c r="M69" s="18" t="s">
        <v>89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22" t="s">
        <v>85</v>
      </c>
      <c r="AA69" s="22"/>
      <c r="AB69" s="22"/>
      <c r="AC69" s="22"/>
      <c r="AD69" s="22"/>
      <c r="AE69" s="18" t="s">
        <v>86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17">
        <f>115-2</f>
        <v>113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68" ht="12.75" customHeight="1">
      <c r="A70" s="12"/>
      <c r="B70" s="12"/>
      <c r="C70" s="12"/>
      <c r="D70" s="12"/>
      <c r="E70" s="12"/>
      <c r="F70" s="12"/>
      <c r="G70" s="13">
        <v>1412010</v>
      </c>
      <c r="H70" s="14"/>
      <c r="I70" s="14"/>
      <c r="J70" s="14"/>
      <c r="K70" s="14"/>
      <c r="L70" s="15"/>
      <c r="M70" s="18" t="s">
        <v>90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22" t="s">
        <v>85</v>
      </c>
      <c r="AA70" s="22"/>
      <c r="AB70" s="22"/>
      <c r="AC70" s="22"/>
      <c r="AD70" s="22"/>
      <c r="AE70" s="18" t="s">
        <v>86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17">
        <v>217.5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68" s="6" customFormat="1" ht="30" customHeight="1">
      <c r="A71" s="12"/>
      <c r="B71" s="12"/>
      <c r="C71" s="12"/>
      <c r="D71" s="12"/>
      <c r="E71" s="12"/>
      <c r="F71" s="12"/>
      <c r="G71" s="13"/>
      <c r="H71" s="14"/>
      <c r="I71" s="14"/>
      <c r="J71" s="14"/>
      <c r="K71" s="14"/>
      <c r="L71" s="15"/>
      <c r="M71" s="18" t="s">
        <v>163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22" t="s">
        <v>85</v>
      </c>
      <c r="AA71" s="22"/>
      <c r="AB71" s="22"/>
      <c r="AC71" s="22"/>
      <c r="AD71" s="22"/>
      <c r="AE71" s="18" t="s">
        <v>168</v>
      </c>
      <c r="AF71" s="19"/>
      <c r="AG71" s="19"/>
      <c r="AH71" s="19"/>
      <c r="AI71" s="19"/>
      <c r="AJ71" s="19"/>
      <c r="AK71" s="19"/>
      <c r="AL71" s="19"/>
      <c r="AM71" s="19"/>
      <c r="AN71" s="20"/>
      <c r="AO71" s="17">
        <v>22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N71" s="6">
        <v>3110</v>
      </c>
      <c r="BO71" s="6">
        <v>3132</v>
      </c>
    </row>
    <row r="72" spans="1:68" s="6" customFormat="1" ht="12.75" customHeight="1">
      <c r="A72" s="12"/>
      <c r="B72" s="12"/>
      <c r="C72" s="12"/>
      <c r="D72" s="12"/>
      <c r="E72" s="12"/>
      <c r="F72" s="12"/>
      <c r="G72" s="13"/>
      <c r="H72" s="14"/>
      <c r="I72" s="14"/>
      <c r="J72" s="14"/>
      <c r="K72" s="14"/>
      <c r="L72" s="15"/>
      <c r="M72" s="18" t="s">
        <v>162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22" t="s">
        <v>145</v>
      </c>
      <c r="AA72" s="22"/>
      <c r="AB72" s="22"/>
      <c r="AC72" s="22"/>
      <c r="AD72" s="22"/>
      <c r="AE72" s="18" t="s">
        <v>161</v>
      </c>
      <c r="AF72" s="19"/>
      <c r="AG72" s="19"/>
      <c r="AH72" s="19"/>
      <c r="AI72" s="19"/>
      <c r="AJ72" s="19"/>
      <c r="AK72" s="19"/>
      <c r="AL72" s="19"/>
      <c r="AM72" s="19"/>
      <c r="AN72" s="20"/>
      <c r="AO72" s="17">
        <v>910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N72" s="11">
        <f>AO72+AO92</f>
        <v>990</v>
      </c>
      <c r="BO72" s="11">
        <f>AO73+AO93</f>
        <v>3722</v>
      </c>
      <c r="BP72" s="11">
        <f>BO72+BN72</f>
        <v>4712</v>
      </c>
    </row>
    <row r="73" spans="1:68" s="6" customFormat="1" ht="26.25" customHeight="1">
      <c r="A73" s="12"/>
      <c r="B73" s="12"/>
      <c r="C73" s="12"/>
      <c r="D73" s="12"/>
      <c r="E73" s="12"/>
      <c r="F73" s="12"/>
      <c r="G73" s="13"/>
      <c r="H73" s="14"/>
      <c r="I73" s="14"/>
      <c r="J73" s="14"/>
      <c r="K73" s="14"/>
      <c r="L73" s="15"/>
      <c r="M73" s="18" t="s">
        <v>166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22" t="s">
        <v>145</v>
      </c>
      <c r="AA73" s="22"/>
      <c r="AB73" s="22"/>
      <c r="AC73" s="22"/>
      <c r="AD73" s="22"/>
      <c r="AE73" s="18" t="s">
        <v>161</v>
      </c>
      <c r="AF73" s="19"/>
      <c r="AG73" s="19"/>
      <c r="AH73" s="19"/>
      <c r="AI73" s="19"/>
      <c r="AJ73" s="19"/>
      <c r="AK73" s="19"/>
      <c r="AL73" s="19"/>
      <c r="AM73" s="19"/>
      <c r="AN73" s="20"/>
      <c r="AO73" s="17">
        <f>1024+612+200+350</f>
        <v>2186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68" s="6" customFormat="1">
      <c r="A74" s="16"/>
      <c r="B74" s="16"/>
      <c r="C74" s="16"/>
      <c r="D74" s="16"/>
      <c r="E74" s="16"/>
      <c r="F74" s="16"/>
      <c r="G74" s="24"/>
      <c r="H74" s="25"/>
      <c r="I74" s="25"/>
      <c r="J74" s="25"/>
      <c r="K74" s="25"/>
      <c r="L74" s="26"/>
      <c r="M74" s="27" t="s">
        <v>91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23" t="s">
        <v>76</v>
      </c>
      <c r="AA74" s="23"/>
      <c r="AB74" s="23"/>
      <c r="AC74" s="23"/>
      <c r="AD74" s="23"/>
      <c r="AE74" s="27" t="s">
        <v>76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68" ht="25.5" customHeight="1">
      <c r="A75" s="12"/>
      <c r="B75" s="12"/>
      <c r="C75" s="12"/>
      <c r="D75" s="12"/>
      <c r="E75" s="12"/>
      <c r="F75" s="12"/>
      <c r="G75" s="13"/>
      <c r="H75" s="14"/>
      <c r="I75" s="14"/>
      <c r="J75" s="14"/>
      <c r="K75" s="14"/>
      <c r="L75" s="15"/>
      <c r="M75" s="18" t="s">
        <v>92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  <c r="Z75" s="22" t="s">
        <v>93</v>
      </c>
      <c r="AA75" s="22"/>
      <c r="AB75" s="22"/>
      <c r="AC75" s="22"/>
      <c r="AD75" s="22"/>
      <c r="AE75" s="18" t="s">
        <v>94</v>
      </c>
      <c r="AF75" s="19"/>
      <c r="AG75" s="19"/>
      <c r="AH75" s="19"/>
      <c r="AI75" s="19"/>
      <c r="AJ75" s="19"/>
      <c r="AK75" s="19"/>
      <c r="AL75" s="19"/>
      <c r="AM75" s="19"/>
      <c r="AN75" s="20"/>
      <c r="AO75" s="17">
        <v>5253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68" ht="25.5" customHeight="1">
      <c r="A76" s="12"/>
      <c r="B76" s="12"/>
      <c r="C76" s="12"/>
      <c r="D76" s="12"/>
      <c r="E76" s="12"/>
      <c r="F76" s="12"/>
      <c r="G76" s="13"/>
      <c r="H76" s="14"/>
      <c r="I76" s="14"/>
      <c r="J76" s="14"/>
      <c r="K76" s="14"/>
      <c r="L76" s="15"/>
      <c r="M76" s="18" t="s">
        <v>95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22" t="s">
        <v>93</v>
      </c>
      <c r="AA76" s="22"/>
      <c r="AB76" s="22"/>
      <c r="AC76" s="22"/>
      <c r="AD76" s="22"/>
      <c r="AE76" s="18" t="s">
        <v>94</v>
      </c>
      <c r="AF76" s="19"/>
      <c r="AG76" s="19"/>
      <c r="AH76" s="19"/>
      <c r="AI76" s="19"/>
      <c r="AJ76" s="19"/>
      <c r="AK76" s="19"/>
      <c r="AL76" s="19"/>
      <c r="AM76" s="19"/>
      <c r="AN76" s="20"/>
      <c r="AO76" s="17">
        <v>1022910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68" ht="24.75" customHeight="1">
      <c r="A77" s="12"/>
      <c r="B77" s="12"/>
      <c r="C77" s="12"/>
      <c r="D77" s="12"/>
      <c r="E77" s="12"/>
      <c r="F77" s="12"/>
      <c r="G77" s="13"/>
      <c r="H77" s="14"/>
      <c r="I77" s="14"/>
      <c r="J77" s="14"/>
      <c r="K77" s="14"/>
      <c r="L77" s="15"/>
      <c r="M77" s="18" t="s">
        <v>160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  <c r="Z77" s="22" t="s">
        <v>159</v>
      </c>
      <c r="AA77" s="22"/>
      <c r="AB77" s="22"/>
      <c r="AC77" s="22"/>
      <c r="AD77" s="22"/>
      <c r="AE77" s="18" t="s">
        <v>168</v>
      </c>
      <c r="AF77" s="19"/>
      <c r="AG77" s="19"/>
      <c r="AH77" s="19"/>
      <c r="AI77" s="19"/>
      <c r="AJ77" s="19"/>
      <c r="AK77" s="19"/>
      <c r="AL77" s="19"/>
      <c r="AM77" s="19"/>
      <c r="AN77" s="20"/>
      <c r="AO77" s="17">
        <v>22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68" ht="32.25" customHeight="1">
      <c r="A78" s="12"/>
      <c r="B78" s="12"/>
      <c r="C78" s="12"/>
      <c r="D78" s="12"/>
      <c r="E78" s="12"/>
      <c r="F78" s="12"/>
      <c r="G78" s="13"/>
      <c r="H78" s="14"/>
      <c r="I78" s="14"/>
      <c r="J78" s="14"/>
      <c r="K78" s="14"/>
      <c r="L78" s="15"/>
      <c r="M78" s="18" t="s">
        <v>167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22" t="s">
        <v>159</v>
      </c>
      <c r="AA78" s="22"/>
      <c r="AB78" s="22"/>
      <c r="AC78" s="22"/>
      <c r="AD78" s="22"/>
      <c r="AE78" s="18" t="s">
        <v>168</v>
      </c>
      <c r="AF78" s="19"/>
      <c r="AG78" s="19"/>
      <c r="AH78" s="19"/>
      <c r="AI78" s="19"/>
      <c r="AJ78" s="19"/>
      <c r="AK78" s="19"/>
      <c r="AL78" s="19"/>
      <c r="AM78" s="19"/>
      <c r="AN78" s="20"/>
      <c r="AO78" s="17">
        <f>5+1+1+1</f>
        <v>8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68" s="6" customFormat="1">
      <c r="A79" s="16"/>
      <c r="B79" s="16"/>
      <c r="C79" s="16"/>
      <c r="D79" s="16"/>
      <c r="E79" s="16"/>
      <c r="F79" s="16"/>
      <c r="G79" s="24"/>
      <c r="H79" s="25"/>
      <c r="I79" s="25"/>
      <c r="J79" s="25"/>
      <c r="K79" s="25"/>
      <c r="L79" s="26"/>
      <c r="M79" s="27" t="s">
        <v>96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23" t="s">
        <v>76</v>
      </c>
      <c r="AA79" s="23"/>
      <c r="AB79" s="23"/>
      <c r="AC79" s="23"/>
      <c r="AD79" s="23"/>
      <c r="AE79" s="27" t="s">
        <v>76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1:68" ht="25.5" customHeight="1">
      <c r="A80" s="12"/>
      <c r="B80" s="12"/>
      <c r="C80" s="12"/>
      <c r="D80" s="12"/>
      <c r="E80" s="12"/>
      <c r="F80" s="12"/>
      <c r="G80" s="13"/>
      <c r="H80" s="14"/>
      <c r="I80" s="14"/>
      <c r="J80" s="14"/>
      <c r="K80" s="14"/>
      <c r="L80" s="15"/>
      <c r="M80" s="18" t="s">
        <v>97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0"/>
      <c r="Z80" s="22" t="s">
        <v>93</v>
      </c>
      <c r="AA80" s="22"/>
      <c r="AB80" s="22"/>
      <c r="AC80" s="22"/>
      <c r="AD80" s="22"/>
      <c r="AE80" s="18" t="s">
        <v>98</v>
      </c>
      <c r="AF80" s="19"/>
      <c r="AG80" s="19"/>
      <c r="AH80" s="19"/>
      <c r="AI80" s="19"/>
      <c r="AJ80" s="19"/>
      <c r="AK80" s="19"/>
      <c r="AL80" s="19"/>
      <c r="AM80" s="19"/>
      <c r="AN80" s="20"/>
      <c r="AO80" s="17">
        <v>46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55" ht="28.5" customHeight="1">
      <c r="A81" s="12"/>
      <c r="B81" s="12"/>
      <c r="C81" s="12"/>
      <c r="D81" s="12"/>
      <c r="E81" s="12"/>
      <c r="F81" s="12"/>
      <c r="G81" s="13"/>
      <c r="H81" s="14"/>
      <c r="I81" s="14"/>
      <c r="J81" s="14"/>
      <c r="K81" s="14"/>
      <c r="L81" s="15"/>
      <c r="M81" s="18" t="s">
        <v>158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22" t="s">
        <v>145</v>
      </c>
      <c r="AA81" s="22"/>
      <c r="AB81" s="22"/>
      <c r="AC81" s="22"/>
      <c r="AD81" s="22"/>
      <c r="AE81" s="18" t="s">
        <v>127</v>
      </c>
      <c r="AF81" s="19"/>
      <c r="AG81" s="19"/>
      <c r="AH81" s="19"/>
      <c r="AI81" s="19"/>
      <c r="AJ81" s="19"/>
      <c r="AK81" s="19"/>
      <c r="AL81" s="19"/>
      <c r="AM81" s="19"/>
      <c r="AN81" s="20"/>
      <c r="AO81" s="71">
        <f>AO72/AO71</f>
        <v>41.363636363636367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</row>
    <row r="82" spans="1:55" ht="20.25" customHeight="1">
      <c r="A82" s="12"/>
      <c r="B82" s="12"/>
      <c r="C82" s="12"/>
      <c r="D82" s="12"/>
      <c r="E82" s="12"/>
      <c r="F82" s="12"/>
      <c r="G82" s="13"/>
      <c r="H82" s="14"/>
      <c r="I82" s="14"/>
      <c r="J82" s="14"/>
      <c r="K82" s="14"/>
      <c r="L82" s="15"/>
      <c r="M82" s="18" t="s">
        <v>169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22" t="s">
        <v>145</v>
      </c>
      <c r="AA82" s="22"/>
      <c r="AB82" s="22"/>
      <c r="AC82" s="22"/>
      <c r="AD82" s="22"/>
      <c r="AE82" s="18" t="s">
        <v>127</v>
      </c>
      <c r="AF82" s="19"/>
      <c r="AG82" s="19"/>
      <c r="AH82" s="19"/>
      <c r="AI82" s="19"/>
      <c r="AJ82" s="19"/>
      <c r="AK82" s="19"/>
      <c r="AL82" s="19"/>
      <c r="AM82" s="19"/>
      <c r="AN82" s="20"/>
      <c r="AO82" s="17">
        <f>AO78</f>
        <v>8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3" spans="1:55" s="6" customFormat="1">
      <c r="A83" s="16"/>
      <c r="B83" s="16"/>
      <c r="C83" s="16"/>
      <c r="D83" s="16"/>
      <c r="E83" s="16"/>
      <c r="F83" s="16"/>
      <c r="G83" s="24"/>
      <c r="H83" s="25"/>
      <c r="I83" s="25"/>
      <c r="J83" s="25"/>
      <c r="K83" s="25"/>
      <c r="L83" s="26"/>
      <c r="M83" s="27" t="s">
        <v>99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  <c r="Z83" s="23" t="s">
        <v>76</v>
      </c>
      <c r="AA83" s="23"/>
      <c r="AB83" s="23"/>
      <c r="AC83" s="23"/>
      <c r="AD83" s="23"/>
      <c r="AE83" s="27" t="s">
        <v>76</v>
      </c>
      <c r="AF83" s="28"/>
      <c r="AG83" s="28"/>
      <c r="AH83" s="28"/>
      <c r="AI83" s="28"/>
      <c r="AJ83" s="28"/>
      <c r="AK83" s="28"/>
      <c r="AL83" s="28"/>
      <c r="AM83" s="28"/>
      <c r="AN83" s="29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55" ht="25.5" customHeight="1">
      <c r="A84" s="12"/>
      <c r="B84" s="12"/>
      <c r="C84" s="12"/>
      <c r="D84" s="12"/>
      <c r="E84" s="12"/>
      <c r="F84" s="12"/>
      <c r="G84" s="13"/>
      <c r="H84" s="14"/>
      <c r="I84" s="14"/>
      <c r="J84" s="14"/>
      <c r="K84" s="14"/>
      <c r="L84" s="15"/>
      <c r="M84" s="18" t="s">
        <v>100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/>
      <c r="Z84" s="22" t="s">
        <v>101</v>
      </c>
      <c r="AA84" s="22"/>
      <c r="AB84" s="22"/>
      <c r="AC84" s="22"/>
      <c r="AD84" s="22"/>
      <c r="AE84" s="18" t="s">
        <v>98</v>
      </c>
      <c r="AF84" s="19"/>
      <c r="AG84" s="19"/>
      <c r="AH84" s="19"/>
      <c r="AI84" s="19"/>
      <c r="AJ84" s="19"/>
      <c r="AK84" s="19"/>
      <c r="AL84" s="19"/>
      <c r="AM84" s="19"/>
      <c r="AN84" s="20"/>
      <c r="AO84" s="17">
        <v>100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55" s="6" customFormat="1" ht="25.5" customHeight="1">
      <c r="A85" s="16"/>
      <c r="B85" s="16"/>
      <c r="C85" s="16"/>
      <c r="D85" s="16"/>
      <c r="E85" s="16"/>
      <c r="F85" s="16"/>
      <c r="G85" s="24"/>
      <c r="H85" s="25"/>
      <c r="I85" s="25"/>
      <c r="J85" s="25"/>
      <c r="K85" s="25"/>
      <c r="L85" s="26"/>
      <c r="M85" s="27" t="s">
        <v>77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  <c r="Z85" s="23" t="s">
        <v>76</v>
      </c>
      <c r="AA85" s="23"/>
      <c r="AB85" s="23"/>
      <c r="AC85" s="23"/>
      <c r="AD85" s="23"/>
      <c r="AE85" s="27" t="s">
        <v>76</v>
      </c>
      <c r="AF85" s="28"/>
      <c r="AG85" s="28"/>
      <c r="AH85" s="28"/>
      <c r="AI85" s="28"/>
      <c r="AJ85" s="28"/>
      <c r="AK85" s="28"/>
      <c r="AL85" s="28"/>
      <c r="AM85" s="28"/>
      <c r="AN85" s="29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</row>
    <row r="86" spans="1:55" s="6" customFormat="1">
      <c r="A86" s="16"/>
      <c r="B86" s="16"/>
      <c r="C86" s="16"/>
      <c r="D86" s="16"/>
      <c r="E86" s="16"/>
      <c r="F86" s="16"/>
      <c r="G86" s="24"/>
      <c r="H86" s="25"/>
      <c r="I86" s="25"/>
      <c r="J86" s="25"/>
      <c r="K86" s="25"/>
      <c r="L86" s="26"/>
      <c r="M86" s="27" t="s">
        <v>83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23" t="s">
        <v>76</v>
      </c>
      <c r="AA86" s="23"/>
      <c r="AB86" s="23"/>
      <c r="AC86" s="23"/>
      <c r="AD86" s="23"/>
      <c r="AE86" s="27" t="s">
        <v>76</v>
      </c>
      <c r="AF86" s="28"/>
      <c r="AG86" s="28"/>
      <c r="AH86" s="28"/>
      <c r="AI86" s="28"/>
      <c r="AJ86" s="28"/>
      <c r="AK86" s="28"/>
      <c r="AL86" s="28"/>
      <c r="AM86" s="28"/>
      <c r="AN86" s="29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5" ht="12.75" customHeight="1">
      <c r="A87" s="12"/>
      <c r="B87" s="12"/>
      <c r="C87" s="12"/>
      <c r="D87" s="12"/>
      <c r="E87" s="12"/>
      <c r="F87" s="12"/>
      <c r="G87" s="13"/>
      <c r="H87" s="14"/>
      <c r="I87" s="14"/>
      <c r="J87" s="14"/>
      <c r="K87" s="14"/>
      <c r="L87" s="15"/>
      <c r="M87" s="18" t="s">
        <v>87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0"/>
      <c r="Z87" s="22" t="s">
        <v>85</v>
      </c>
      <c r="AA87" s="22"/>
      <c r="AB87" s="22"/>
      <c r="AC87" s="22"/>
      <c r="AD87" s="22"/>
      <c r="AE87" s="18" t="s">
        <v>86</v>
      </c>
      <c r="AF87" s="19"/>
      <c r="AG87" s="19"/>
      <c r="AH87" s="19"/>
      <c r="AI87" s="19"/>
      <c r="AJ87" s="19"/>
      <c r="AK87" s="19"/>
      <c r="AL87" s="19"/>
      <c r="AM87" s="19"/>
      <c r="AN87" s="20"/>
      <c r="AO87" s="17">
        <v>1636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8" spans="1:55" ht="12.75" customHeight="1">
      <c r="A88" s="12"/>
      <c r="B88" s="12"/>
      <c r="C88" s="12"/>
      <c r="D88" s="12"/>
      <c r="E88" s="12"/>
      <c r="F88" s="12"/>
      <c r="G88" s="13"/>
      <c r="H88" s="14"/>
      <c r="I88" s="14"/>
      <c r="J88" s="14"/>
      <c r="K88" s="14"/>
      <c r="L88" s="15"/>
      <c r="M88" s="18" t="s">
        <v>102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22" t="s">
        <v>85</v>
      </c>
      <c r="AA88" s="22"/>
      <c r="AB88" s="22"/>
      <c r="AC88" s="22"/>
      <c r="AD88" s="22"/>
      <c r="AE88" s="18" t="s">
        <v>86</v>
      </c>
      <c r="AF88" s="19"/>
      <c r="AG88" s="19"/>
      <c r="AH88" s="19"/>
      <c r="AI88" s="19"/>
      <c r="AJ88" s="19"/>
      <c r="AK88" s="19"/>
      <c r="AL88" s="19"/>
      <c r="AM88" s="19"/>
      <c r="AN88" s="20"/>
      <c r="AO88" s="17">
        <v>229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</row>
    <row r="89" spans="1:55" ht="12.75" customHeight="1">
      <c r="A89" s="12"/>
      <c r="B89" s="12"/>
      <c r="C89" s="12"/>
      <c r="D89" s="12"/>
      <c r="E89" s="12"/>
      <c r="F89" s="12"/>
      <c r="G89" s="13"/>
      <c r="H89" s="14"/>
      <c r="I89" s="14"/>
      <c r="J89" s="14"/>
      <c r="K89" s="14"/>
      <c r="L89" s="15"/>
      <c r="M89" s="18" t="s">
        <v>103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22" t="s">
        <v>85</v>
      </c>
      <c r="AA89" s="22"/>
      <c r="AB89" s="22"/>
      <c r="AC89" s="22"/>
      <c r="AD89" s="22"/>
      <c r="AE89" s="18" t="s">
        <v>94</v>
      </c>
      <c r="AF89" s="19"/>
      <c r="AG89" s="19"/>
      <c r="AH89" s="19"/>
      <c r="AI89" s="19"/>
      <c r="AJ89" s="19"/>
      <c r="AK89" s="19"/>
      <c r="AL89" s="19"/>
      <c r="AM89" s="19"/>
      <c r="AN89" s="20"/>
      <c r="AO89" s="17">
        <v>1020</v>
      </c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</row>
    <row r="90" spans="1:55" ht="38.25" customHeight="1">
      <c r="A90" s="12"/>
      <c r="B90" s="12"/>
      <c r="C90" s="12"/>
      <c r="D90" s="12"/>
      <c r="E90" s="12"/>
      <c r="F90" s="12"/>
      <c r="G90" s="13"/>
      <c r="H90" s="14"/>
      <c r="I90" s="14"/>
      <c r="J90" s="14"/>
      <c r="K90" s="14"/>
      <c r="L90" s="15"/>
      <c r="M90" s="18" t="s">
        <v>84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/>
      <c r="Z90" s="22" t="s">
        <v>85</v>
      </c>
      <c r="AA90" s="22"/>
      <c r="AB90" s="22"/>
      <c r="AC90" s="22"/>
      <c r="AD90" s="22"/>
      <c r="AE90" s="18" t="s">
        <v>88</v>
      </c>
      <c r="AF90" s="19"/>
      <c r="AG90" s="19"/>
      <c r="AH90" s="19"/>
      <c r="AI90" s="19"/>
      <c r="AJ90" s="19"/>
      <c r="AK90" s="19"/>
      <c r="AL90" s="19"/>
      <c r="AM90" s="19"/>
      <c r="AN90" s="20"/>
      <c r="AO90" s="17">
        <v>3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</row>
    <row r="91" spans="1:55" s="6" customFormat="1" ht="30" customHeight="1">
      <c r="A91" s="12"/>
      <c r="B91" s="12"/>
      <c r="C91" s="12"/>
      <c r="D91" s="12"/>
      <c r="E91" s="12"/>
      <c r="F91" s="12"/>
      <c r="G91" s="13"/>
      <c r="H91" s="14"/>
      <c r="I91" s="14"/>
      <c r="J91" s="14"/>
      <c r="K91" s="14"/>
      <c r="L91" s="15"/>
      <c r="M91" s="18" t="s">
        <v>163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22" t="s">
        <v>85</v>
      </c>
      <c r="AA91" s="22"/>
      <c r="AB91" s="22"/>
      <c r="AC91" s="22"/>
      <c r="AD91" s="22"/>
      <c r="AE91" s="18" t="s">
        <v>168</v>
      </c>
      <c r="AF91" s="19"/>
      <c r="AG91" s="19"/>
      <c r="AH91" s="19"/>
      <c r="AI91" s="19"/>
      <c r="AJ91" s="19"/>
      <c r="AK91" s="19"/>
      <c r="AL91" s="19"/>
      <c r="AM91" s="19"/>
      <c r="AN91" s="20"/>
      <c r="AO91" s="21">
        <f>1+4-1</f>
        <v>4</v>
      </c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</row>
    <row r="92" spans="1:55" s="6" customFormat="1" ht="33" customHeight="1">
      <c r="A92" s="12"/>
      <c r="B92" s="12"/>
      <c r="C92" s="12"/>
      <c r="D92" s="12"/>
      <c r="E92" s="12"/>
      <c r="F92" s="12"/>
      <c r="G92" s="13"/>
      <c r="H92" s="14"/>
      <c r="I92" s="14"/>
      <c r="J92" s="14"/>
      <c r="K92" s="14"/>
      <c r="L92" s="15"/>
      <c r="M92" s="18" t="s">
        <v>162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0"/>
      <c r="Z92" s="22" t="s">
        <v>145</v>
      </c>
      <c r="AA92" s="22"/>
      <c r="AB92" s="22"/>
      <c r="AC92" s="22"/>
      <c r="AD92" s="22"/>
      <c r="AE92" s="18" t="s">
        <v>161</v>
      </c>
      <c r="AF92" s="19"/>
      <c r="AG92" s="19"/>
      <c r="AH92" s="19"/>
      <c r="AI92" s="19"/>
      <c r="AJ92" s="19"/>
      <c r="AK92" s="19"/>
      <c r="AL92" s="19"/>
      <c r="AM92" s="19"/>
      <c r="AN92" s="20"/>
      <c r="AO92" s="21">
        <f>245+80-245</f>
        <v>80</v>
      </c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</row>
    <row r="93" spans="1:55" s="6" customFormat="1" ht="26.25" customHeight="1">
      <c r="A93" s="12"/>
      <c r="B93" s="12"/>
      <c r="C93" s="12"/>
      <c r="D93" s="12"/>
      <c r="E93" s="12"/>
      <c r="F93" s="12"/>
      <c r="G93" s="13"/>
      <c r="H93" s="14"/>
      <c r="I93" s="14"/>
      <c r="J93" s="14"/>
      <c r="K93" s="14"/>
      <c r="L93" s="15"/>
      <c r="M93" s="18" t="s">
        <v>166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22" t="s">
        <v>145</v>
      </c>
      <c r="AA93" s="22"/>
      <c r="AB93" s="22"/>
      <c r="AC93" s="22"/>
      <c r="AD93" s="22"/>
      <c r="AE93" s="18" t="s">
        <v>161</v>
      </c>
      <c r="AF93" s="19"/>
      <c r="AG93" s="19"/>
      <c r="AH93" s="19"/>
      <c r="AI93" s="19"/>
      <c r="AJ93" s="19"/>
      <c r="AK93" s="19"/>
      <c r="AL93" s="19"/>
      <c r="AM93" s="19"/>
      <c r="AN93" s="20"/>
      <c r="AO93" s="17">
        <f>300+850+186+200</f>
        <v>1536</v>
      </c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</row>
    <row r="94" spans="1:55" s="6" customFormat="1">
      <c r="A94" s="16"/>
      <c r="B94" s="16"/>
      <c r="C94" s="16"/>
      <c r="D94" s="16"/>
      <c r="E94" s="16"/>
      <c r="F94" s="16"/>
      <c r="G94" s="24"/>
      <c r="H94" s="25"/>
      <c r="I94" s="25"/>
      <c r="J94" s="25"/>
      <c r="K94" s="25"/>
      <c r="L94" s="26"/>
      <c r="M94" s="27" t="s">
        <v>91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9"/>
      <c r="Z94" s="23" t="s">
        <v>76</v>
      </c>
      <c r="AA94" s="23"/>
      <c r="AB94" s="23"/>
      <c r="AC94" s="23"/>
      <c r="AD94" s="23"/>
      <c r="AE94" s="27" t="s">
        <v>76</v>
      </c>
      <c r="AF94" s="28"/>
      <c r="AG94" s="28"/>
      <c r="AH94" s="28"/>
      <c r="AI94" s="28"/>
      <c r="AJ94" s="28"/>
      <c r="AK94" s="28"/>
      <c r="AL94" s="28"/>
      <c r="AM94" s="28"/>
      <c r="AN94" s="29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</row>
    <row r="95" spans="1:55" ht="25.5" customHeight="1">
      <c r="A95" s="12"/>
      <c r="B95" s="12"/>
      <c r="C95" s="12"/>
      <c r="D95" s="12"/>
      <c r="E95" s="12"/>
      <c r="F95" s="12"/>
      <c r="G95" s="13"/>
      <c r="H95" s="14"/>
      <c r="I95" s="14"/>
      <c r="J95" s="14"/>
      <c r="K95" s="14"/>
      <c r="L95" s="15"/>
      <c r="M95" s="18" t="s">
        <v>104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0"/>
      <c r="Z95" s="22" t="s">
        <v>105</v>
      </c>
      <c r="AA95" s="22"/>
      <c r="AB95" s="22"/>
      <c r="AC95" s="22"/>
      <c r="AD95" s="22"/>
      <c r="AE95" s="18" t="s">
        <v>94</v>
      </c>
      <c r="AF95" s="19"/>
      <c r="AG95" s="19"/>
      <c r="AH95" s="19"/>
      <c r="AI95" s="19"/>
      <c r="AJ95" s="19"/>
      <c r="AK95" s="19"/>
      <c r="AL95" s="19"/>
      <c r="AM95" s="19"/>
      <c r="AN95" s="20"/>
      <c r="AO95" s="17">
        <v>341.9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</row>
    <row r="96" spans="1:55" ht="12.75" customHeight="1">
      <c r="A96" s="12"/>
      <c r="B96" s="12"/>
      <c r="C96" s="12"/>
      <c r="D96" s="12"/>
      <c r="E96" s="12"/>
      <c r="F96" s="12"/>
      <c r="G96" s="13"/>
      <c r="H96" s="14"/>
      <c r="I96" s="14"/>
      <c r="J96" s="14"/>
      <c r="K96" s="14"/>
      <c r="L96" s="15"/>
      <c r="M96" s="18" t="s">
        <v>106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0"/>
      <c r="Z96" s="22" t="s">
        <v>93</v>
      </c>
      <c r="AA96" s="22"/>
      <c r="AB96" s="22"/>
      <c r="AC96" s="22"/>
      <c r="AD96" s="22"/>
      <c r="AE96" s="18" t="s">
        <v>94</v>
      </c>
      <c r="AF96" s="19"/>
      <c r="AG96" s="19"/>
      <c r="AH96" s="19"/>
      <c r="AI96" s="19"/>
      <c r="AJ96" s="19"/>
      <c r="AK96" s="19"/>
      <c r="AL96" s="19"/>
      <c r="AM96" s="19"/>
      <c r="AN96" s="20"/>
      <c r="AO96" s="17">
        <v>36222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</row>
    <row r="97" spans="1:65" ht="24.75" customHeight="1">
      <c r="A97" s="12"/>
      <c r="B97" s="12"/>
      <c r="C97" s="12"/>
      <c r="D97" s="12"/>
      <c r="E97" s="12"/>
      <c r="F97" s="12"/>
      <c r="G97" s="13"/>
      <c r="H97" s="14"/>
      <c r="I97" s="14"/>
      <c r="J97" s="14"/>
      <c r="K97" s="14"/>
      <c r="L97" s="15"/>
      <c r="M97" s="18" t="s">
        <v>160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0"/>
      <c r="Z97" s="22" t="s">
        <v>159</v>
      </c>
      <c r="AA97" s="22"/>
      <c r="AB97" s="22"/>
      <c r="AC97" s="22"/>
      <c r="AD97" s="22"/>
      <c r="AE97" s="18" t="s">
        <v>168</v>
      </c>
      <c r="AF97" s="19"/>
      <c r="AG97" s="19"/>
      <c r="AH97" s="19"/>
      <c r="AI97" s="19"/>
      <c r="AJ97" s="19"/>
      <c r="AK97" s="19"/>
      <c r="AL97" s="19"/>
      <c r="AM97" s="19"/>
      <c r="AN97" s="20"/>
      <c r="AO97" s="21">
        <f>AO91</f>
        <v>4</v>
      </c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</row>
    <row r="98" spans="1:65" ht="32.25" customHeight="1">
      <c r="A98" s="12"/>
      <c r="B98" s="12"/>
      <c r="C98" s="12"/>
      <c r="D98" s="12"/>
      <c r="E98" s="12"/>
      <c r="F98" s="12"/>
      <c r="G98" s="13"/>
      <c r="H98" s="14"/>
      <c r="I98" s="14"/>
      <c r="J98" s="14"/>
      <c r="K98" s="14"/>
      <c r="L98" s="15"/>
      <c r="M98" s="18" t="s">
        <v>167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/>
      <c r="Z98" s="22" t="s">
        <v>159</v>
      </c>
      <c r="AA98" s="22"/>
      <c r="AB98" s="22"/>
      <c r="AC98" s="22"/>
      <c r="AD98" s="22"/>
      <c r="AE98" s="18" t="s">
        <v>168</v>
      </c>
      <c r="AF98" s="19"/>
      <c r="AG98" s="19"/>
      <c r="AH98" s="19"/>
      <c r="AI98" s="19"/>
      <c r="AJ98" s="19"/>
      <c r="AK98" s="19"/>
      <c r="AL98" s="19"/>
      <c r="AM98" s="19"/>
      <c r="AN98" s="20"/>
      <c r="AO98" s="17">
        <f>2+1+1+1</f>
        <v>5</v>
      </c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</row>
    <row r="99" spans="1:65" s="6" customFormat="1">
      <c r="A99" s="16"/>
      <c r="B99" s="16"/>
      <c r="C99" s="16"/>
      <c r="D99" s="16"/>
      <c r="E99" s="16"/>
      <c r="F99" s="16"/>
      <c r="G99" s="24"/>
      <c r="H99" s="25"/>
      <c r="I99" s="25"/>
      <c r="J99" s="25"/>
      <c r="K99" s="25"/>
      <c r="L99" s="26"/>
      <c r="M99" s="27" t="s">
        <v>96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9"/>
      <c r="Z99" s="23" t="s">
        <v>76</v>
      </c>
      <c r="AA99" s="23"/>
      <c r="AB99" s="23"/>
      <c r="AC99" s="23"/>
      <c r="AD99" s="23"/>
      <c r="AE99" s="27" t="s">
        <v>76</v>
      </c>
      <c r="AF99" s="28"/>
      <c r="AG99" s="28"/>
      <c r="AH99" s="28"/>
      <c r="AI99" s="28"/>
      <c r="AJ99" s="28"/>
      <c r="AK99" s="28"/>
      <c r="AL99" s="28"/>
      <c r="AM99" s="28"/>
      <c r="AN99" s="29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</row>
    <row r="100" spans="1:65" ht="25.5" customHeight="1">
      <c r="A100" s="12"/>
      <c r="B100" s="12"/>
      <c r="C100" s="12"/>
      <c r="D100" s="12"/>
      <c r="E100" s="12"/>
      <c r="F100" s="12"/>
      <c r="G100" s="13"/>
      <c r="H100" s="14"/>
      <c r="I100" s="14"/>
      <c r="J100" s="14"/>
      <c r="K100" s="14"/>
      <c r="L100" s="15"/>
      <c r="M100" s="18" t="s">
        <v>107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0"/>
      <c r="Z100" s="22" t="s">
        <v>108</v>
      </c>
      <c r="AA100" s="22"/>
      <c r="AB100" s="22"/>
      <c r="AC100" s="22"/>
      <c r="AD100" s="22"/>
      <c r="AE100" s="18" t="s">
        <v>98</v>
      </c>
      <c r="AF100" s="19"/>
      <c r="AG100" s="19"/>
      <c r="AH100" s="19"/>
      <c r="AI100" s="19"/>
      <c r="AJ100" s="19"/>
      <c r="AK100" s="19"/>
      <c r="AL100" s="19"/>
      <c r="AM100" s="19"/>
      <c r="AN100" s="20"/>
      <c r="AO100" s="17">
        <v>335.2</v>
      </c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</row>
    <row r="101" spans="1:65" ht="12.75" customHeight="1">
      <c r="A101" s="12"/>
      <c r="B101" s="12"/>
      <c r="C101" s="12"/>
      <c r="D101" s="12"/>
      <c r="E101" s="12"/>
      <c r="F101" s="12"/>
      <c r="G101" s="13"/>
      <c r="H101" s="14"/>
      <c r="I101" s="14"/>
      <c r="J101" s="14"/>
      <c r="K101" s="14"/>
      <c r="L101" s="15"/>
      <c r="M101" s="18" t="s">
        <v>109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22" t="s">
        <v>85</v>
      </c>
      <c r="AA101" s="22"/>
      <c r="AB101" s="22"/>
      <c r="AC101" s="22"/>
      <c r="AD101" s="22"/>
      <c r="AE101" s="18" t="s">
        <v>98</v>
      </c>
      <c r="AF101" s="19"/>
      <c r="AG101" s="19"/>
      <c r="AH101" s="19"/>
      <c r="AI101" s="19"/>
      <c r="AJ101" s="19"/>
      <c r="AK101" s="19"/>
      <c r="AL101" s="19"/>
      <c r="AM101" s="19"/>
      <c r="AN101" s="20"/>
      <c r="AO101" s="17">
        <v>1.05</v>
      </c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</row>
    <row r="102" spans="1:65" ht="25.5" customHeight="1">
      <c r="A102" s="12"/>
      <c r="B102" s="12"/>
      <c r="C102" s="12"/>
      <c r="D102" s="12"/>
      <c r="E102" s="12"/>
      <c r="F102" s="12"/>
      <c r="G102" s="13"/>
      <c r="H102" s="14"/>
      <c r="I102" s="14"/>
      <c r="J102" s="14"/>
      <c r="K102" s="14"/>
      <c r="L102" s="15"/>
      <c r="M102" s="18" t="s">
        <v>110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20"/>
      <c r="Z102" s="22" t="s">
        <v>108</v>
      </c>
      <c r="AA102" s="22"/>
      <c r="AB102" s="22"/>
      <c r="AC102" s="22"/>
      <c r="AD102" s="22"/>
      <c r="AE102" s="18" t="s">
        <v>98</v>
      </c>
      <c r="AF102" s="19"/>
      <c r="AG102" s="19"/>
      <c r="AH102" s="19"/>
      <c r="AI102" s="19"/>
      <c r="AJ102" s="19"/>
      <c r="AK102" s="19"/>
      <c r="AL102" s="19"/>
      <c r="AM102" s="19"/>
      <c r="AN102" s="20"/>
      <c r="AO102" s="17">
        <v>9</v>
      </c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</row>
    <row r="103" spans="1:65" ht="28.5" customHeight="1">
      <c r="A103" s="12"/>
      <c r="B103" s="12"/>
      <c r="C103" s="12"/>
      <c r="D103" s="12"/>
      <c r="E103" s="12"/>
      <c r="F103" s="12"/>
      <c r="G103" s="13"/>
      <c r="H103" s="14"/>
      <c r="I103" s="14"/>
      <c r="J103" s="14"/>
      <c r="K103" s="14"/>
      <c r="L103" s="15"/>
      <c r="M103" s="18" t="s">
        <v>158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/>
      <c r="Z103" s="22" t="s">
        <v>145</v>
      </c>
      <c r="AA103" s="22"/>
      <c r="AB103" s="22"/>
      <c r="AC103" s="22"/>
      <c r="AD103" s="22"/>
      <c r="AE103" s="18" t="s">
        <v>127</v>
      </c>
      <c r="AF103" s="19"/>
      <c r="AG103" s="19"/>
      <c r="AH103" s="19"/>
      <c r="AI103" s="19"/>
      <c r="AJ103" s="19"/>
      <c r="AK103" s="19"/>
      <c r="AL103" s="19"/>
      <c r="AM103" s="19"/>
      <c r="AN103" s="20"/>
      <c r="AO103" s="87">
        <f>AO92/AO91</f>
        <v>20</v>
      </c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65" ht="20.25" customHeight="1">
      <c r="A104" s="12"/>
      <c r="B104" s="12"/>
      <c r="C104" s="12"/>
      <c r="D104" s="12"/>
      <c r="E104" s="12"/>
      <c r="F104" s="12"/>
      <c r="G104" s="13"/>
      <c r="H104" s="14"/>
      <c r="I104" s="14"/>
      <c r="J104" s="14"/>
      <c r="K104" s="14"/>
      <c r="L104" s="15"/>
      <c r="M104" s="18" t="s">
        <v>169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20"/>
      <c r="Z104" s="22" t="s">
        <v>145</v>
      </c>
      <c r="AA104" s="22"/>
      <c r="AB104" s="22"/>
      <c r="AC104" s="22"/>
      <c r="AD104" s="22"/>
      <c r="AE104" s="18" t="s">
        <v>127</v>
      </c>
      <c r="AF104" s="19"/>
      <c r="AG104" s="19"/>
      <c r="AH104" s="19"/>
      <c r="AI104" s="19"/>
      <c r="AJ104" s="19"/>
      <c r="AK104" s="19"/>
      <c r="AL104" s="19"/>
      <c r="AM104" s="19"/>
      <c r="AN104" s="20"/>
      <c r="AO104" s="17">
        <f>AO98</f>
        <v>5</v>
      </c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</row>
    <row r="105" spans="1:65" s="6" customFormat="1">
      <c r="A105" s="16"/>
      <c r="B105" s="16"/>
      <c r="C105" s="16"/>
      <c r="D105" s="16"/>
      <c r="E105" s="16"/>
      <c r="F105" s="16"/>
      <c r="G105" s="24"/>
      <c r="H105" s="25"/>
      <c r="I105" s="25"/>
      <c r="J105" s="25"/>
      <c r="K105" s="25"/>
      <c r="L105" s="26"/>
      <c r="M105" s="27" t="s">
        <v>99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9"/>
      <c r="Z105" s="23" t="s">
        <v>76</v>
      </c>
      <c r="AA105" s="23"/>
      <c r="AB105" s="23"/>
      <c r="AC105" s="23"/>
      <c r="AD105" s="23"/>
      <c r="AE105" s="27" t="s">
        <v>76</v>
      </c>
      <c r="AF105" s="28"/>
      <c r="AG105" s="28"/>
      <c r="AH105" s="28"/>
      <c r="AI105" s="28"/>
      <c r="AJ105" s="28"/>
      <c r="AK105" s="28"/>
      <c r="AL105" s="28"/>
      <c r="AM105" s="28"/>
      <c r="AN105" s="29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</row>
    <row r="106" spans="1:65" ht="12.75" customHeight="1">
      <c r="A106" s="12"/>
      <c r="B106" s="12"/>
      <c r="C106" s="12"/>
      <c r="D106" s="12"/>
      <c r="E106" s="12"/>
      <c r="F106" s="12"/>
      <c r="G106" s="13"/>
      <c r="H106" s="14"/>
      <c r="I106" s="14"/>
      <c r="J106" s="14"/>
      <c r="K106" s="14"/>
      <c r="L106" s="15"/>
      <c r="M106" s="18" t="s">
        <v>111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/>
      <c r="Z106" s="22" t="s">
        <v>112</v>
      </c>
      <c r="AA106" s="22"/>
      <c r="AB106" s="22"/>
      <c r="AC106" s="22"/>
      <c r="AD106" s="22"/>
      <c r="AE106" s="18" t="s">
        <v>98</v>
      </c>
      <c r="AF106" s="19"/>
      <c r="AG106" s="19"/>
      <c r="AH106" s="19"/>
      <c r="AI106" s="19"/>
      <c r="AJ106" s="19"/>
      <c r="AK106" s="19"/>
      <c r="AL106" s="19"/>
      <c r="AM106" s="19"/>
      <c r="AN106" s="20"/>
      <c r="AO106" s="17">
        <v>7.2</v>
      </c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</row>
    <row r="107" spans="1:65" ht="12.75" customHeight="1">
      <c r="A107" s="12"/>
      <c r="B107" s="12"/>
      <c r="C107" s="12"/>
      <c r="D107" s="12"/>
      <c r="E107" s="12"/>
      <c r="F107" s="12"/>
      <c r="G107" s="13"/>
      <c r="H107" s="14"/>
      <c r="I107" s="14"/>
      <c r="J107" s="14"/>
      <c r="K107" s="14"/>
      <c r="L107" s="15"/>
      <c r="M107" s="18" t="s">
        <v>113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20"/>
      <c r="Z107" s="22" t="s">
        <v>112</v>
      </c>
      <c r="AA107" s="22"/>
      <c r="AB107" s="22"/>
      <c r="AC107" s="22"/>
      <c r="AD107" s="22"/>
      <c r="AE107" s="18" t="s">
        <v>98</v>
      </c>
      <c r="AF107" s="19"/>
      <c r="AG107" s="19"/>
      <c r="AH107" s="19"/>
      <c r="AI107" s="19"/>
      <c r="AJ107" s="19"/>
      <c r="AK107" s="19"/>
      <c r="AL107" s="19"/>
      <c r="AM107" s="19"/>
      <c r="AN107" s="20"/>
      <c r="AO107" s="17">
        <v>18.3</v>
      </c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</row>
    <row r="108" spans="1:65" ht="25.5" customHeight="1">
      <c r="A108" s="12"/>
      <c r="B108" s="12"/>
      <c r="C108" s="12"/>
      <c r="D108" s="12"/>
      <c r="E108" s="12"/>
      <c r="F108" s="12"/>
      <c r="G108" s="13"/>
      <c r="H108" s="14"/>
      <c r="I108" s="14"/>
      <c r="J108" s="14"/>
      <c r="K108" s="14"/>
      <c r="L108" s="15"/>
      <c r="M108" s="18" t="s">
        <v>114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0"/>
      <c r="Z108" s="22" t="s">
        <v>112</v>
      </c>
      <c r="AA108" s="22"/>
      <c r="AB108" s="22"/>
      <c r="AC108" s="22"/>
      <c r="AD108" s="22"/>
      <c r="AE108" s="18" t="s">
        <v>98</v>
      </c>
      <c r="AF108" s="19"/>
      <c r="AG108" s="19"/>
      <c r="AH108" s="19"/>
      <c r="AI108" s="19"/>
      <c r="AJ108" s="19"/>
      <c r="AK108" s="19"/>
      <c r="AL108" s="19"/>
      <c r="AM108" s="19"/>
      <c r="AN108" s="20"/>
      <c r="AO108" s="17">
        <v>2</v>
      </c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</row>
    <row r="109" spans="1:65" ht="25.5" customHeight="1">
      <c r="A109" s="12"/>
      <c r="B109" s="12"/>
      <c r="C109" s="12"/>
      <c r="D109" s="12"/>
      <c r="E109" s="12"/>
      <c r="F109" s="12"/>
      <c r="G109" s="13"/>
      <c r="H109" s="14"/>
      <c r="I109" s="14"/>
      <c r="J109" s="14"/>
      <c r="K109" s="14"/>
      <c r="L109" s="15"/>
      <c r="M109" s="18" t="s">
        <v>115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0"/>
      <c r="Z109" s="22" t="s">
        <v>112</v>
      </c>
      <c r="AA109" s="22"/>
      <c r="AB109" s="22"/>
      <c r="AC109" s="22"/>
      <c r="AD109" s="22"/>
      <c r="AE109" s="18" t="s">
        <v>98</v>
      </c>
      <c r="AF109" s="19"/>
      <c r="AG109" s="19"/>
      <c r="AH109" s="19"/>
      <c r="AI109" s="19"/>
      <c r="AJ109" s="19"/>
      <c r="AK109" s="19"/>
      <c r="AL109" s="19"/>
      <c r="AM109" s="19"/>
      <c r="AN109" s="20"/>
      <c r="AO109" s="17">
        <v>1</v>
      </c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</row>
    <row r="110" spans="1:65" ht="12.75" customHeight="1">
      <c r="A110" s="12"/>
      <c r="B110" s="12"/>
      <c r="C110" s="12"/>
      <c r="D110" s="12"/>
      <c r="E110" s="12"/>
      <c r="F110" s="12"/>
      <c r="G110" s="13"/>
      <c r="H110" s="14"/>
      <c r="I110" s="14"/>
      <c r="J110" s="14"/>
      <c r="K110" s="14"/>
      <c r="L110" s="15"/>
      <c r="M110" s="18" t="s">
        <v>116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0"/>
      <c r="Z110" s="22" t="s">
        <v>112</v>
      </c>
      <c r="AA110" s="22"/>
      <c r="AB110" s="22"/>
      <c r="AC110" s="22"/>
      <c r="AD110" s="22"/>
      <c r="AE110" s="18" t="s">
        <v>98</v>
      </c>
      <c r="AF110" s="19"/>
      <c r="AG110" s="19"/>
      <c r="AH110" s="19"/>
      <c r="AI110" s="19"/>
      <c r="AJ110" s="19"/>
      <c r="AK110" s="19"/>
      <c r="AL110" s="19"/>
      <c r="AM110" s="19"/>
      <c r="AN110" s="20"/>
      <c r="AO110" s="17">
        <v>1.3</v>
      </c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</row>
    <row r="112" spans="1:65" s="2" customFormat="1" ht="15.75" customHeight="1">
      <c r="A112" s="45" t="s">
        <v>67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</row>
    <row r="113" spans="1:79" ht="15" customHeight="1">
      <c r="A113" s="55" t="s">
        <v>120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</row>
    <row r="115" spans="1:79" ht="39.950000000000003" customHeight="1">
      <c r="A115" s="65" t="s">
        <v>24</v>
      </c>
      <c r="B115" s="66"/>
      <c r="C115" s="66"/>
      <c r="D115" s="53" t="s">
        <v>23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65" t="s">
        <v>11</v>
      </c>
      <c r="R115" s="66"/>
      <c r="S115" s="66"/>
      <c r="T115" s="69"/>
      <c r="U115" s="53" t="s">
        <v>22</v>
      </c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 t="s">
        <v>34</v>
      </c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 t="s">
        <v>35</v>
      </c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 t="s">
        <v>21</v>
      </c>
      <c r="BF115" s="53"/>
      <c r="BG115" s="53"/>
      <c r="BH115" s="53"/>
      <c r="BI115" s="53"/>
      <c r="BJ115" s="53"/>
      <c r="BK115" s="53"/>
      <c r="BL115" s="53"/>
      <c r="BM115" s="53"/>
    </row>
    <row r="116" spans="1:79" ht="33.950000000000003" customHeight="1">
      <c r="A116" s="67"/>
      <c r="B116" s="68"/>
      <c r="C116" s="68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67"/>
      <c r="R116" s="68"/>
      <c r="S116" s="68"/>
      <c r="T116" s="70"/>
      <c r="U116" s="53" t="s">
        <v>17</v>
      </c>
      <c r="V116" s="53"/>
      <c r="W116" s="53"/>
      <c r="X116" s="53"/>
      <c r="Y116" s="53" t="s">
        <v>16</v>
      </c>
      <c r="Z116" s="53"/>
      <c r="AA116" s="53"/>
      <c r="AB116" s="53"/>
      <c r="AC116" s="53" t="s">
        <v>15</v>
      </c>
      <c r="AD116" s="53"/>
      <c r="AE116" s="53"/>
      <c r="AF116" s="53"/>
      <c r="AG116" s="53" t="s">
        <v>17</v>
      </c>
      <c r="AH116" s="53"/>
      <c r="AI116" s="53"/>
      <c r="AJ116" s="53"/>
      <c r="AK116" s="53" t="s">
        <v>16</v>
      </c>
      <c r="AL116" s="53"/>
      <c r="AM116" s="53"/>
      <c r="AN116" s="53"/>
      <c r="AO116" s="53" t="s">
        <v>15</v>
      </c>
      <c r="AP116" s="53"/>
      <c r="AQ116" s="53"/>
      <c r="AR116" s="53"/>
      <c r="AS116" s="53" t="s">
        <v>17</v>
      </c>
      <c r="AT116" s="53"/>
      <c r="AU116" s="53"/>
      <c r="AV116" s="53"/>
      <c r="AW116" s="53" t="s">
        <v>16</v>
      </c>
      <c r="AX116" s="53"/>
      <c r="AY116" s="53"/>
      <c r="AZ116" s="53"/>
      <c r="BA116" s="53" t="s">
        <v>15</v>
      </c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</row>
    <row r="117" spans="1:79" ht="15" customHeight="1">
      <c r="A117" s="73">
        <v>1</v>
      </c>
      <c r="B117" s="74"/>
      <c r="C117" s="74"/>
      <c r="D117" s="53">
        <v>2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73">
        <v>3</v>
      </c>
      <c r="R117" s="74"/>
      <c r="S117" s="74"/>
      <c r="T117" s="75"/>
      <c r="U117" s="53">
        <v>4</v>
      </c>
      <c r="V117" s="53"/>
      <c r="W117" s="53"/>
      <c r="X117" s="53"/>
      <c r="Y117" s="53">
        <v>5</v>
      </c>
      <c r="Z117" s="53"/>
      <c r="AA117" s="53"/>
      <c r="AB117" s="53"/>
      <c r="AC117" s="53">
        <v>6</v>
      </c>
      <c r="AD117" s="53"/>
      <c r="AE117" s="53"/>
      <c r="AF117" s="53"/>
      <c r="AG117" s="53">
        <v>7</v>
      </c>
      <c r="AH117" s="53"/>
      <c r="AI117" s="53"/>
      <c r="AJ117" s="53"/>
      <c r="AK117" s="53">
        <v>8</v>
      </c>
      <c r="AL117" s="53"/>
      <c r="AM117" s="53"/>
      <c r="AN117" s="53"/>
      <c r="AO117" s="53">
        <v>9</v>
      </c>
      <c r="AP117" s="53"/>
      <c r="AQ117" s="53"/>
      <c r="AR117" s="53"/>
      <c r="AS117" s="53">
        <v>10</v>
      </c>
      <c r="AT117" s="53"/>
      <c r="AU117" s="53"/>
      <c r="AV117" s="53"/>
      <c r="AW117" s="53">
        <v>11</v>
      </c>
      <c r="AX117" s="53"/>
      <c r="AY117" s="53"/>
      <c r="AZ117" s="53"/>
      <c r="BA117" s="53">
        <v>12</v>
      </c>
      <c r="BB117" s="53"/>
      <c r="BC117" s="53"/>
      <c r="BD117" s="53"/>
      <c r="BE117" s="53">
        <v>13</v>
      </c>
      <c r="BF117" s="53"/>
      <c r="BG117" s="53"/>
      <c r="BH117" s="53"/>
      <c r="BI117" s="53"/>
      <c r="BJ117" s="53"/>
      <c r="BK117" s="53"/>
      <c r="BL117" s="53"/>
      <c r="BM117" s="53"/>
    </row>
    <row r="118" spans="1:79" ht="12.75" hidden="1" customHeight="1">
      <c r="A118" s="84" t="s">
        <v>61</v>
      </c>
      <c r="B118" s="85"/>
      <c r="C118" s="85"/>
      <c r="D118" s="51" t="s">
        <v>44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84" t="s">
        <v>42</v>
      </c>
      <c r="R118" s="85"/>
      <c r="S118" s="85"/>
      <c r="T118" s="86"/>
      <c r="U118" s="17" t="s">
        <v>62</v>
      </c>
      <c r="V118" s="17"/>
      <c r="W118" s="17"/>
      <c r="X118" s="17"/>
      <c r="Y118" s="17" t="s">
        <v>63</v>
      </c>
      <c r="Z118" s="17"/>
      <c r="AA118" s="17"/>
      <c r="AB118" s="17"/>
      <c r="AC118" s="17" t="s">
        <v>48</v>
      </c>
      <c r="AD118" s="17"/>
      <c r="AE118" s="17"/>
      <c r="AF118" s="17"/>
      <c r="AG118" s="17" t="s">
        <v>45</v>
      </c>
      <c r="AH118" s="17"/>
      <c r="AI118" s="17"/>
      <c r="AJ118" s="17"/>
      <c r="AK118" s="17" t="s">
        <v>46</v>
      </c>
      <c r="AL118" s="17"/>
      <c r="AM118" s="17"/>
      <c r="AN118" s="17"/>
      <c r="AO118" s="17" t="s">
        <v>48</v>
      </c>
      <c r="AP118" s="17"/>
      <c r="AQ118" s="17"/>
      <c r="AR118" s="17"/>
      <c r="AS118" s="17" t="s">
        <v>64</v>
      </c>
      <c r="AT118" s="17"/>
      <c r="AU118" s="17"/>
      <c r="AV118" s="17"/>
      <c r="AW118" s="17" t="s">
        <v>65</v>
      </c>
      <c r="AX118" s="17"/>
      <c r="AY118" s="17"/>
      <c r="AZ118" s="17"/>
      <c r="BA118" s="17" t="s">
        <v>48</v>
      </c>
      <c r="BB118" s="17"/>
      <c r="BC118" s="17"/>
      <c r="BD118" s="17"/>
      <c r="BE118" s="51" t="s">
        <v>66</v>
      </c>
      <c r="BF118" s="51"/>
      <c r="BG118" s="51"/>
      <c r="BH118" s="51"/>
      <c r="BI118" s="51"/>
      <c r="BJ118" s="51"/>
      <c r="BK118" s="51"/>
      <c r="BL118" s="51"/>
      <c r="BM118" s="51"/>
      <c r="CA118" s="1" t="s">
        <v>57</v>
      </c>
    </row>
    <row r="119" spans="1:79" s="6" customFormat="1">
      <c r="A119" s="24" t="s">
        <v>76</v>
      </c>
      <c r="B119" s="25"/>
      <c r="C119" s="25"/>
      <c r="D119" s="61" t="s">
        <v>78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77" t="s">
        <v>76</v>
      </c>
      <c r="R119" s="78"/>
      <c r="S119" s="78"/>
      <c r="T119" s="79"/>
      <c r="U119" s="30"/>
      <c r="V119" s="30"/>
      <c r="W119" s="30"/>
      <c r="X119" s="30"/>
      <c r="Y119" s="30"/>
      <c r="Z119" s="30"/>
      <c r="AA119" s="30"/>
      <c r="AB119" s="30"/>
      <c r="AC119" s="30">
        <f>U119+Y119</f>
        <v>0</v>
      </c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>
        <f>AG119+AK119</f>
        <v>0</v>
      </c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>
        <f>AS119+AW119</f>
        <v>0</v>
      </c>
      <c r="BB119" s="30"/>
      <c r="BC119" s="30"/>
      <c r="BD119" s="30"/>
      <c r="BE119" s="61" t="s">
        <v>76</v>
      </c>
      <c r="BF119" s="61"/>
      <c r="BG119" s="61"/>
      <c r="BH119" s="61"/>
      <c r="BI119" s="61"/>
      <c r="BJ119" s="61"/>
      <c r="BK119" s="61"/>
      <c r="BL119" s="61"/>
      <c r="BM119" s="61"/>
      <c r="CA119" s="6" t="s">
        <v>58</v>
      </c>
    </row>
    <row r="120" spans="1:79">
      <c r="A120" s="7"/>
      <c r="B120" s="7"/>
      <c r="C120" s="7"/>
    </row>
    <row r="121" spans="1:79" ht="12.75" customHeight="1">
      <c r="A121" s="76" t="s">
        <v>36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79" ht="15.75" customHeight="1">
      <c r="A122" s="76" t="s">
        <v>37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</row>
    <row r="123" spans="1:79" ht="15.75" customHeight="1">
      <c r="A123" s="76" t="s">
        <v>38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5" spans="1:79" ht="32.25" customHeight="1">
      <c r="A125" s="80" t="s">
        <v>155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"/>
      <c r="AO125" s="72" t="s">
        <v>154</v>
      </c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79">
      <c r="W126" s="83" t="s">
        <v>39</v>
      </c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O126" s="83" t="s">
        <v>40</v>
      </c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</row>
    <row r="127" spans="1:79" ht="15.75" customHeight="1">
      <c r="A127" s="41" t="s">
        <v>25</v>
      </c>
      <c r="B127" s="41"/>
      <c r="C127" s="41"/>
      <c r="D127" s="41"/>
      <c r="E127" s="41"/>
      <c r="F127" s="41"/>
    </row>
    <row r="129" spans="1:59" ht="30.75" customHeight="1">
      <c r="A129" s="80" t="s">
        <v>156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"/>
      <c r="AO129" s="72" t="s">
        <v>157</v>
      </c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>
      <c r="W130" s="83" t="s">
        <v>39</v>
      </c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O130" s="83" t="s">
        <v>40</v>
      </c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</row>
  </sheetData>
  <mergeCells count="523">
    <mergeCell ref="AE110:AN110"/>
    <mergeCell ref="AO110:BC110"/>
    <mergeCell ref="M104:Y104"/>
    <mergeCell ref="Z104:AD104"/>
    <mergeCell ref="M110:Y110"/>
    <mergeCell ref="Z110:AD110"/>
    <mergeCell ref="AE107:AN107"/>
    <mergeCell ref="AO107:BC107"/>
    <mergeCell ref="AE104:AN104"/>
    <mergeCell ref="AO104:BC104"/>
    <mergeCell ref="M107:Y107"/>
    <mergeCell ref="Z107:AD107"/>
    <mergeCell ref="A108:F108"/>
    <mergeCell ref="G108:L108"/>
    <mergeCell ref="M108:Y108"/>
    <mergeCell ref="Z108:AD108"/>
    <mergeCell ref="AE109:AN109"/>
    <mergeCell ref="AO109:BC109"/>
    <mergeCell ref="M109:Y109"/>
    <mergeCell ref="Z109:AD109"/>
    <mergeCell ref="AE108:AN108"/>
    <mergeCell ref="AO108:BC108"/>
    <mergeCell ref="A107:F107"/>
    <mergeCell ref="G107:L107"/>
    <mergeCell ref="A104:F104"/>
    <mergeCell ref="G104:L104"/>
    <mergeCell ref="A110:F110"/>
    <mergeCell ref="G110:L110"/>
    <mergeCell ref="A109:F109"/>
    <mergeCell ref="G109:L109"/>
    <mergeCell ref="A106:F106"/>
    <mergeCell ref="G106:L106"/>
    <mergeCell ref="AE105:AN105"/>
    <mergeCell ref="AO105:BC105"/>
    <mergeCell ref="A105:F105"/>
    <mergeCell ref="G105:L105"/>
    <mergeCell ref="M105:Y105"/>
    <mergeCell ref="Z105:AD105"/>
    <mergeCell ref="A99:F99"/>
    <mergeCell ref="G99:L99"/>
    <mergeCell ref="M99:Y99"/>
    <mergeCell ref="Z99:AD99"/>
    <mergeCell ref="AE106:AN106"/>
    <mergeCell ref="AO106:BC106"/>
    <mergeCell ref="AE99:AN99"/>
    <mergeCell ref="AO99:BC99"/>
    <mergeCell ref="AO103:BC103"/>
    <mergeCell ref="AO102:BC102"/>
    <mergeCell ref="A98:F98"/>
    <mergeCell ref="G98:L98"/>
    <mergeCell ref="M98:Y98"/>
    <mergeCell ref="Z98:AD98"/>
    <mergeCell ref="A102:F102"/>
    <mergeCell ref="G102:L102"/>
    <mergeCell ref="A100:F100"/>
    <mergeCell ref="G100:L100"/>
    <mergeCell ref="A101:F101"/>
    <mergeCell ref="G101:L101"/>
    <mergeCell ref="AE93:AN93"/>
    <mergeCell ref="AO93:BC93"/>
    <mergeCell ref="AE91:AN91"/>
    <mergeCell ref="AO91:BC91"/>
    <mergeCell ref="M106:Y106"/>
    <mergeCell ref="Z106:AD106"/>
    <mergeCell ref="M101:Y101"/>
    <mergeCell ref="Z101:AD101"/>
    <mergeCell ref="AE101:AN101"/>
    <mergeCell ref="AO101:BC101"/>
    <mergeCell ref="Z91:AD91"/>
    <mergeCell ref="A92:F92"/>
    <mergeCell ref="G92:L92"/>
    <mergeCell ref="M93:Y93"/>
    <mergeCell ref="Z93:AD93"/>
    <mergeCell ref="A93:F93"/>
    <mergeCell ref="G93:L93"/>
    <mergeCell ref="M100:Y100"/>
    <mergeCell ref="Z100:AD100"/>
    <mergeCell ref="AE100:AN100"/>
    <mergeCell ref="AO100:BC100"/>
    <mergeCell ref="AE98:AN98"/>
    <mergeCell ref="AO98:BC98"/>
    <mergeCell ref="Z96:AD96"/>
    <mergeCell ref="A96:F96"/>
    <mergeCell ref="M96:Y96"/>
    <mergeCell ref="G96:L96"/>
    <mergeCell ref="AE94:AN94"/>
    <mergeCell ref="AO94:BC94"/>
    <mergeCell ref="AE96:AN96"/>
    <mergeCell ref="M92:Y92"/>
    <mergeCell ref="Z92:AD92"/>
    <mergeCell ref="AE92:AN92"/>
    <mergeCell ref="AO92:BC92"/>
    <mergeCell ref="AE89:AN89"/>
    <mergeCell ref="A94:F94"/>
    <mergeCell ref="G94:L94"/>
    <mergeCell ref="A91:F91"/>
    <mergeCell ref="G91:L91"/>
    <mergeCell ref="M91:Y91"/>
    <mergeCell ref="G88:L88"/>
    <mergeCell ref="A87:F87"/>
    <mergeCell ref="G87:L87"/>
    <mergeCell ref="M87:Y87"/>
    <mergeCell ref="Z87:AD87"/>
    <mergeCell ref="AO89:BC89"/>
    <mergeCell ref="Z86:AD86"/>
    <mergeCell ref="AE88:AN88"/>
    <mergeCell ref="AO88:BC88"/>
    <mergeCell ref="A90:F90"/>
    <mergeCell ref="G90:L90"/>
    <mergeCell ref="M90:Y90"/>
    <mergeCell ref="Z90:AD90"/>
    <mergeCell ref="AE90:AN90"/>
    <mergeCell ref="AO90:BC90"/>
    <mergeCell ref="A88:F88"/>
    <mergeCell ref="A84:F84"/>
    <mergeCell ref="A89:F89"/>
    <mergeCell ref="G89:L89"/>
    <mergeCell ref="M89:Y89"/>
    <mergeCell ref="Z89:AD89"/>
    <mergeCell ref="M88:Y88"/>
    <mergeCell ref="Z88:AD88"/>
    <mergeCell ref="A86:F86"/>
    <mergeCell ref="G86:L86"/>
    <mergeCell ref="M86:Y86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O85:BC85"/>
    <mergeCell ref="G84:L84"/>
    <mergeCell ref="M84:Y84"/>
    <mergeCell ref="Z84:AD84"/>
    <mergeCell ref="AE84:AN84"/>
    <mergeCell ref="G85:L85"/>
    <mergeCell ref="A76:F76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G72:L72"/>
    <mergeCell ref="M72:Y72"/>
    <mergeCell ref="Z72:AD72"/>
    <mergeCell ref="AG53:AN53"/>
    <mergeCell ref="Z63:AD63"/>
    <mergeCell ref="AE63:AN63"/>
    <mergeCell ref="Z61:AD61"/>
    <mergeCell ref="AG55:AN55"/>
    <mergeCell ref="AG54:AN54"/>
    <mergeCell ref="AC117:AF117"/>
    <mergeCell ref="AS115:BD115"/>
    <mergeCell ref="AC116:AF116"/>
    <mergeCell ref="AG116:AJ116"/>
    <mergeCell ref="AK117:AN117"/>
    <mergeCell ref="M65:Y65"/>
    <mergeCell ref="Z65:AD65"/>
    <mergeCell ref="AE65:AN65"/>
    <mergeCell ref="AE76:AN76"/>
    <mergeCell ref="AO76:BC76"/>
    <mergeCell ref="Y49:AF49"/>
    <mergeCell ref="Y51:AF51"/>
    <mergeCell ref="AG51:AN51"/>
    <mergeCell ref="Q49:X49"/>
    <mergeCell ref="A61:F61"/>
    <mergeCell ref="G61:L61"/>
    <mergeCell ref="M61:Y61"/>
    <mergeCell ref="A55:P55"/>
    <mergeCell ref="Q55:X55"/>
    <mergeCell ref="Y55:AF55"/>
    <mergeCell ref="AS42:AZ42"/>
    <mergeCell ref="A42:C42"/>
    <mergeCell ref="D42:I42"/>
    <mergeCell ref="J42:O42"/>
    <mergeCell ref="P42:AB42"/>
    <mergeCell ref="AC42:AJ42"/>
    <mergeCell ref="G63:L63"/>
    <mergeCell ref="M63:Y63"/>
    <mergeCell ref="A64:F64"/>
    <mergeCell ref="G64:L64"/>
    <mergeCell ref="M64:Y64"/>
    <mergeCell ref="AO53:AV53"/>
    <mergeCell ref="Q54:X54"/>
    <mergeCell ref="Y54:AF54"/>
    <mergeCell ref="A54:P54"/>
    <mergeCell ref="Z64:AD64"/>
    <mergeCell ref="AO62:BC62"/>
    <mergeCell ref="W130:AM130"/>
    <mergeCell ref="AO130:BG130"/>
    <mergeCell ref="AG49:AN49"/>
    <mergeCell ref="AO49:AV49"/>
    <mergeCell ref="A122:BL122"/>
    <mergeCell ref="AO126:BG126"/>
    <mergeCell ref="AO119:AR119"/>
    <mergeCell ref="A59:BL59"/>
    <mergeCell ref="BA118:BD118"/>
    <mergeCell ref="D119:P119"/>
    <mergeCell ref="BA119:BD119"/>
    <mergeCell ref="BE119:BM119"/>
    <mergeCell ref="AS119:AV119"/>
    <mergeCell ref="AW119:AZ119"/>
    <mergeCell ref="A118:C118"/>
    <mergeCell ref="D118:P118"/>
    <mergeCell ref="Q118:T118"/>
    <mergeCell ref="AG119:AJ119"/>
    <mergeCell ref="AK119:AN119"/>
    <mergeCell ref="AO51:AV51"/>
    <mergeCell ref="AS118:AV118"/>
    <mergeCell ref="U118:X118"/>
    <mergeCell ref="AG117:AJ117"/>
    <mergeCell ref="Y118:AB118"/>
    <mergeCell ref="A123:BL123"/>
    <mergeCell ref="U115:AF115"/>
    <mergeCell ref="AG115:AR115"/>
    <mergeCell ref="BE118:BM118"/>
    <mergeCell ref="A119:C119"/>
    <mergeCell ref="A129:V129"/>
    <mergeCell ref="W129:AM129"/>
    <mergeCell ref="A127:F127"/>
    <mergeCell ref="A125:V125"/>
    <mergeCell ref="W125:AM125"/>
    <mergeCell ref="AO125:BG125"/>
    <mergeCell ref="W126:AM126"/>
    <mergeCell ref="A117:C117"/>
    <mergeCell ref="D117:P117"/>
    <mergeCell ref="Q117:T117"/>
    <mergeCell ref="A121:BL121"/>
    <mergeCell ref="Q119:T119"/>
    <mergeCell ref="U119:X119"/>
    <mergeCell ref="Y119:AB119"/>
    <mergeCell ref="AC119:AF119"/>
    <mergeCell ref="U117:X117"/>
    <mergeCell ref="Y117:AB117"/>
    <mergeCell ref="AW117:AZ117"/>
    <mergeCell ref="AO129:BG129"/>
    <mergeCell ref="AW118:AZ118"/>
    <mergeCell ref="AO117:AR117"/>
    <mergeCell ref="AS117:AV117"/>
    <mergeCell ref="BE117:BM117"/>
    <mergeCell ref="AK116:AN116"/>
    <mergeCell ref="BE115:BM116"/>
    <mergeCell ref="U116:X116"/>
    <mergeCell ref="AC118:AF118"/>
    <mergeCell ref="AG118:AJ118"/>
    <mergeCell ref="AK118:AN118"/>
    <mergeCell ref="AO118:AR118"/>
    <mergeCell ref="BA116:BD116"/>
    <mergeCell ref="AO116:AR116"/>
    <mergeCell ref="AS116:AV116"/>
    <mergeCell ref="AO81:BC81"/>
    <mergeCell ref="Y116:AB116"/>
    <mergeCell ref="Z71:AD71"/>
    <mergeCell ref="AE71:AN71"/>
    <mergeCell ref="AO71:BC71"/>
    <mergeCell ref="AE73:AN73"/>
    <mergeCell ref="AO73:BC73"/>
    <mergeCell ref="M77:Y77"/>
    <mergeCell ref="Z77:AD77"/>
    <mergeCell ref="AE74:AN74"/>
    <mergeCell ref="Z94:AD94"/>
    <mergeCell ref="AW116:AZ116"/>
    <mergeCell ref="BA117:BD117"/>
    <mergeCell ref="M76:Y76"/>
    <mergeCell ref="Z76:AD76"/>
    <mergeCell ref="M80:Y80"/>
    <mergeCell ref="Z80:AD80"/>
    <mergeCell ref="M79:Y79"/>
    <mergeCell ref="Z79:AD79"/>
    <mergeCell ref="AE81:AN81"/>
    <mergeCell ref="M62:Y62"/>
    <mergeCell ref="Z62:AD62"/>
    <mergeCell ref="AE79:AN79"/>
    <mergeCell ref="AE80:AN80"/>
    <mergeCell ref="AO80:BC80"/>
    <mergeCell ref="A115:C116"/>
    <mergeCell ref="D115:P116"/>
    <mergeCell ref="Q115:T116"/>
    <mergeCell ref="M97:Y97"/>
    <mergeCell ref="Z97:AD97"/>
    <mergeCell ref="A71:F71"/>
    <mergeCell ref="G71:L71"/>
    <mergeCell ref="A72:F72"/>
    <mergeCell ref="A68:F68"/>
    <mergeCell ref="G68:L68"/>
    <mergeCell ref="A62:F62"/>
    <mergeCell ref="G62:L62"/>
    <mergeCell ref="A67:F67"/>
    <mergeCell ref="G67:L67"/>
    <mergeCell ref="A63:F63"/>
    <mergeCell ref="M68:Y68"/>
    <mergeCell ref="Z68:AD68"/>
    <mergeCell ref="A66:F66"/>
    <mergeCell ref="G66:L66"/>
    <mergeCell ref="M66:Y66"/>
    <mergeCell ref="Z66:AD66"/>
    <mergeCell ref="M67:Y67"/>
    <mergeCell ref="Z67:AD67"/>
    <mergeCell ref="A65:F65"/>
    <mergeCell ref="G65:L65"/>
    <mergeCell ref="G76:L76"/>
    <mergeCell ref="A80:F80"/>
    <mergeCell ref="G80:L80"/>
    <mergeCell ref="A73:F73"/>
    <mergeCell ref="G73:L73"/>
    <mergeCell ref="A79:F79"/>
    <mergeCell ref="G79:L79"/>
    <mergeCell ref="A78:F78"/>
    <mergeCell ref="AO54:AV54"/>
    <mergeCell ref="AO55:AV55"/>
    <mergeCell ref="A112:BM112"/>
    <mergeCell ref="A113:BL113"/>
    <mergeCell ref="AE61:AN61"/>
    <mergeCell ref="AO61:BC61"/>
    <mergeCell ref="A58:BL58"/>
    <mergeCell ref="AO63:BC63"/>
    <mergeCell ref="AE62:AN62"/>
    <mergeCell ref="M71:Y71"/>
    <mergeCell ref="AO64:BC64"/>
    <mergeCell ref="AE68:AN68"/>
    <mergeCell ref="AO68:BC68"/>
    <mergeCell ref="AO65:BC65"/>
    <mergeCell ref="AE66:AN66"/>
    <mergeCell ref="AO66:BC66"/>
    <mergeCell ref="AE67:AN67"/>
    <mergeCell ref="AO67:BC67"/>
    <mergeCell ref="AE64:AN64"/>
    <mergeCell ref="AC39:AJ39"/>
    <mergeCell ref="A41:C41"/>
    <mergeCell ref="D41:I41"/>
    <mergeCell ref="J41:O41"/>
    <mergeCell ref="P41:AB41"/>
    <mergeCell ref="A39:C39"/>
    <mergeCell ref="D39:I39"/>
    <mergeCell ref="A40:C40"/>
    <mergeCell ref="AC40:AJ40"/>
    <mergeCell ref="A45:AV45"/>
    <mergeCell ref="A47:P48"/>
    <mergeCell ref="Y52:AF52"/>
    <mergeCell ref="AG52:AN52"/>
    <mergeCell ref="AO52:AV52"/>
    <mergeCell ref="A52:P52"/>
    <mergeCell ref="Q52:X52"/>
    <mergeCell ref="A50:P50"/>
    <mergeCell ref="A51:P51"/>
    <mergeCell ref="Q51:X51"/>
    <mergeCell ref="P40:AB40"/>
    <mergeCell ref="A53:P53"/>
    <mergeCell ref="Q53:X53"/>
    <mergeCell ref="Y53:AF53"/>
    <mergeCell ref="AS41:AZ41"/>
    <mergeCell ref="AK42:AR42"/>
    <mergeCell ref="AG47:AN48"/>
    <mergeCell ref="A49:P49"/>
    <mergeCell ref="AO47:AV48"/>
    <mergeCell ref="A44:BL44"/>
    <mergeCell ref="Q47:X48"/>
    <mergeCell ref="Y47:AF48"/>
    <mergeCell ref="AK39:AR39"/>
    <mergeCell ref="A37:C37"/>
    <mergeCell ref="D37:I37"/>
    <mergeCell ref="J37:O37"/>
    <mergeCell ref="AC37:AJ37"/>
    <mergeCell ref="AK40:AR40"/>
    <mergeCell ref="D40:I40"/>
    <mergeCell ref="J40:O40"/>
    <mergeCell ref="AS39:AZ39"/>
    <mergeCell ref="J38:O38"/>
    <mergeCell ref="P38:AB38"/>
    <mergeCell ref="AC38:AJ38"/>
    <mergeCell ref="AK37:AR37"/>
    <mergeCell ref="Q50:X50"/>
    <mergeCell ref="Y50:AF50"/>
    <mergeCell ref="AG50:AN50"/>
    <mergeCell ref="AO50:AV50"/>
    <mergeCell ref="AK38:AR38"/>
    <mergeCell ref="A38:C38"/>
    <mergeCell ref="A25:BL25"/>
    <mergeCell ref="A27:F27"/>
    <mergeCell ref="G27:L27"/>
    <mergeCell ref="M27:R27"/>
    <mergeCell ref="S27:BL27"/>
    <mergeCell ref="AS38:AZ38"/>
    <mergeCell ref="A33:AZ33"/>
    <mergeCell ref="A29:F29"/>
    <mergeCell ref="AC41:AJ41"/>
    <mergeCell ref="AK41:AR41"/>
    <mergeCell ref="AS37:AZ37"/>
    <mergeCell ref="J35:O36"/>
    <mergeCell ref="P35:AB36"/>
    <mergeCell ref="AC35:AJ36"/>
    <mergeCell ref="AK35:AR36"/>
    <mergeCell ref="P37:AB37"/>
    <mergeCell ref="M28:R28"/>
    <mergeCell ref="S28:BL28"/>
    <mergeCell ref="AS40:AZ40"/>
    <mergeCell ref="J39:O39"/>
    <mergeCell ref="P39:AB39"/>
    <mergeCell ref="A35:C36"/>
    <mergeCell ref="D35:I36"/>
    <mergeCell ref="D38:I38"/>
    <mergeCell ref="AS35:AZ36"/>
    <mergeCell ref="A32:BL32"/>
    <mergeCell ref="AR21:BC21"/>
    <mergeCell ref="A30:F30"/>
    <mergeCell ref="G30:L30"/>
    <mergeCell ref="M30:R30"/>
    <mergeCell ref="S30:BL30"/>
    <mergeCell ref="G29:L29"/>
    <mergeCell ref="M29:R29"/>
    <mergeCell ref="S29:BL29"/>
    <mergeCell ref="A28:F28"/>
    <mergeCell ref="G28:L28"/>
    <mergeCell ref="L15:BL15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BH21:BL21"/>
    <mergeCell ref="L17:BL17"/>
    <mergeCell ref="AO7:BF7"/>
    <mergeCell ref="A16:K16"/>
    <mergeCell ref="L16:BL16"/>
    <mergeCell ref="AO8:BF8"/>
    <mergeCell ref="AO9:BF9"/>
    <mergeCell ref="A14:BL14"/>
    <mergeCell ref="A15:B15"/>
    <mergeCell ref="C15:K15"/>
    <mergeCell ref="A18:K18"/>
    <mergeCell ref="L18:BL18"/>
    <mergeCell ref="A19:B19"/>
    <mergeCell ref="C19:K19"/>
    <mergeCell ref="L19:AB19"/>
    <mergeCell ref="AC19:BL19"/>
    <mergeCell ref="Z73:AD73"/>
    <mergeCell ref="AE72:AN72"/>
    <mergeCell ref="AO72:BC72"/>
    <mergeCell ref="BB1:BL1"/>
    <mergeCell ref="AO2:BL2"/>
    <mergeCell ref="AO3:BL3"/>
    <mergeCell ref="AO4:BF4"/>
    <mergeCell ref="A22:BL22"/>
    <mergeCell ref="A23:BL23"/>
    <mergeCell ref="BD21:BG21"/>
    <mergeCell ref="AE75:AN75"/>
    <mergeCell ref="AO75:BC75"/>
    <mergeCell ref="A77:F77"/>
    <mergeCell ref="G77:L77"/>
    <mergeCell ref="M74:Y74"/>
    <mergeCell ref="AO5:BF5"/>
    <mergeCell ref="AO6:BF6"/>
    <mergeCell ref="AO10:BF10"/>
    <mergeCell ref="A13:BL13"/>
    <mergeCell ref="M73:Y73"/>
    <mergeCell ref="AO79:BC79"/>
    <mergeCell ref="M78:Y78"/>
    <mergeCell ref="Z78:AD78"/>
    <mergeCell ref="AE78:AN78"/>
    <mergeCell ref="AO78:BC78"/>
    <mergeCell ref="A17:B17"/>
    <mergeCell ref="C17:K17"/>
    <mergeCell ref="AO74:BC74"/>
    <mergeCell ref="AE77:AN77"/>
    <mergeCell ref="AO77:BC77"/>
    <mergeCell ref="AE87:AN87"/>
    <mergeCell ref="AO87:BC87"/>
    <mergeCell ref="AE86:AN86"/>
    <mergeCell ref="AO86:BC86"/>
    <mergeCell ref="M82:Y82"/>
    <mergeCell ref="Z82:AD82"/>
    <mergeCell ref="AO84:BC84"/>
    <mergeCell ref="M85:Y85"/>
    <mergeCell ref="Z85:AD85"/>
    <mergeCell ref="AE85:AN85"/>
    <mergeCell ref="M102:Y102"/>
    <mergeCell ref="Z102:AD102"/>
    <mergeCell ref="AE102:AN102"/>
    <mergeCell ref="A103:F103"/>
    <mergeCell ref="G103:L103"/>
    <mergeCell ref="M103:Y103"/>
    <mergeCell ref="Z103:AD103"/>
    <mergeCell ref="AE103:AN103"/>
    <mergeCell ref="Z74:AD74"/>
    <mergeCell ref="A75:F75"/>
    <mergeCell ref="G75:L75"/>
    <mergeCell ref="M75:Y75"/>
    <mergeCell ref="Z75:AD75"/>
    <mergeCell ref="A74:F74"/>
    <mergeCell ref="G74:L74"/>
    <mergeCell ref="M95:Y95"/>
    <mergeCell ref="Z95:AD95"/>
    <mergeCell ref="G78:L78"/>
    <mergeCell ref="A82:F82"/>
    <mergeCell ref="G82:L82"/>
    <mergeCell ref="A81:F81"/>
    <mergeCell ref="G81:L81"/>
    <mergeCell ref="M81:Y81"/>
    <mergeCell ref="Z81:AD81"/>
    <mergeCell ref="M94:Y94"/>
    <mergeCell ref="A97:F97"/>
    <mergeCell ref="G97:L97"/>
    <mergeCell ref="A85:F85"/>
    <mergeCell ref="AO96:BC96"/>
    <mergeCell ref="AE97:AN97"/>
    <mergeCell ref="AO97:BC97"/>
    <mergeCell ref="AE95:AN95"/>
    <mergeCell ref="AO95:BC95"/>
    <mergeCell ref="A95:F95"/>
    <mergeCell ref="G95:L95"/>
  </mergeCells>
  <phoneticPr fontId="14" type="noConversion"/>
  <conditionalFormatting sqref="G64:L64 G70:L70">
    <cfRule type="cellIs" dxfId="95" priority="44" stopIfTrue="1" operator="equal">
      <formula>$G63</formula>
    </cfRule>
  </conditionalFormatting>
  <conditionalFormatting sqref="G65:L65">
    <cfRule type="cellIs" dxfId="94" priority="43" stopIfTrue="1" operator="equal">
      <formula>$G64</formula>
    </cfRule>
  </conditionalFormatting>
  <conditionalFormatting sqref="G66:L66">
    <cfRule type="cellIs" dxfId="93" priority="42" stopIfTrue="1" operator="equal">
      <formula>$G65</formula>
    </cfRule>
  </conditionalFormatting>
  <conditionalFormatting sqref="G67:L67">
    <cfRule type="cellIs" dxfId="92" priority="41" stopIfTrue="1" operator="equal">
      <formula>$G66</formula>
    </cfRule>
  </conditionalFormatting>
  <conditionalFormatting sqref="G68:L68">
    <cfRule type="cellIs" dxfId="91" priority="40" stopIfTrue="1" operator="equal">
      <formula>$G67</formula>
    </cfRule>
  </conditionalFormatting>
  <conditionalFormatting sqref="G69:L69">
    <cfRule type="cellIs" dxfId="90" priority="39" stopIfTrue="1" operator="equal">
      <formula>$G68</formula>
    </cfRule>
  </conditionalFormatting>
  <conditionalFormatting sqref="G74:L74">
    <cfRule type="cellIs" dxfId="89" priority="37" stopIfTrue="1" operator="equal">
      <formula>$G70</formula>
    </cfRule>
  </conditionalFormatting>
  <conditionalFormatting sqref="G75:L75">
    <cfRule type="cellIs" dxfId="88" priority="36" stopIfTrue="1" operator="equal">
      <formula>$G74</formula>
    </cfRule>
  </conditionalFormatting>
  <conditionalFormatting sqref="G76:L76">
    <cfRule type="cellIs" dxfId="87" priority="35" stopIfTrue="1" operator="equal">
      <formula>$G75</formula>
    </cfRule>
  </conditionalFormatting>
  <conditionalFormatting sqref="G79:L79">
    <cfRule type="cellIs" dxfId="86" priority="34" stopIfTrue="1" operator="equal">
      <formula>$G76</formula>
    </cfRule>
  </conditionalFormatting>
  <conditionalFormatting sqref="G80:L80">
    <cfRule type="cellIs" dxfId="85" priority="33" stopIfTrue="1" operator="equal">
      <formula>$G79</formula>
    </cfRule>
  </conditionalFormatting>
  <conditionalFormatting sqref="G83:L83">
    <cfRule type="cellIs" dxfId="84" priority="32" stopIfTrue="1" operator="equal">
      <formula>$G80</formula>
    </cfRule>
  </conditionalFormatting>
  <conditionalFormatting sqref="G84:L84">
    <cfRule type="cellIs" dxfId="83" priority="31" stopIfTrue="1" operator="equal">
      <formula>$G83</formula>
    </cfRule>
  </conditionalFormatting>
  <conditionalFormatting sqref="G85:L85">
    <cfRule type="cellIs" dxfId="82" priority="30" stopIfTrue="1" operator="equal">
      <formula>$G84</formula>
    </cfRule>
  </conditionalFormatting>
  <conditionalFormatting sqref="G86:L86">
    <cfRule type="cellIs" dxfId="81" priority="29" stopIfTrue="1" operator="equal">
      <formula>$G85</formula>
    </cfRule>
  </conditionalFormatting>
  <conditionalFormatting sqref="G87:L87">
    <cfRule type="cellIs" dxfId="80" priority="28" stopIfTrue="1" operator="equal">
      <formula>$G86</formula>
    </cfRule>
  </conditionalFormatting>
  <conditionalFormatting sqref="G88:L88">
    <cfRule type="cellIs" dxfId="79" priority="27" stopIfTrue="1" operator="equal">
      <formula>$G87</formula>
    </cfRule>
  </conditionalFormatting>
  <conditionalFormatting sqref="G89:L89">
    <cfRule type="cellIs" dxfId="78" priority="26" stopIfTrue="1" operator="equal">
      <formula>$G88</formula>
    </cfRule>
  </conditionalFormatting>
  <conditionalFormatting sqref="G90:L90">
    <cfRule type="cellIs" dxfId="77" priority="25" stopIfTrue="1" operator="equal">
      <formula>$G89</formula>
    </cfRule>
  </conditionalFormatting>
  <conditionalFormatting sqref="G94:L94">
    <cfRule type="cellIs" dxfId="76" priority="24" stopIfTrue="1" operator="equal">
      <formula>$G90</formula>
    </cfRule>
  </conditionalFormatting>
  <conditionalFormatting sqref="G95:L95">
    <cfRule type="cellIs" dxfId="75" priority="23" stopIfTrue="1" operator="equal">
      <formula>$G94</formula>
    </cfRule>
  </conditionalFormatting>
  <conditionalFormatting sqref="G96:L96">
    <cfRule type="cellIs" dxfId="74" priority="22" stopIfTrue="1" operator="equal">
      <formula>$G95</formula>
    </cfRule>
  </conditionalFormatting>
  <conditionalFormatting sqref="G99:L99">
    <cfRule type="cellIs" dxfId="73" priority="21" stopIfTrue="1" operator="equal">
      <formula>$G96</formula>
    </cfRule>
  </conditionalFormatting>
  <conditionalFormatting sqref="G100:L100">
    <cfRule type="cellIs" dxfId="72" priority="20" stopIfTrue="1" operator="equal">
      <formula>$G99</formula>
    </cfRule>
  </conditionalFormatting>
  <conditionalFormatting sqref="G101:L101">
    <cfRule type="cellIs" dxfId="71" priority="19" stopIfTrue="1" operator="equal">
      <formula>$G100</formula>
    </cfRule>
  </conditionalFormatting>
  <conditionalFormatting sqref="G102:L102">
    <cfRule type="cellIs" dxfId="70" priority="18" stopIfTrue="1" operator="equal">
      <formula>$G101</formula>
    </cfRule>
  </conditionalFormatting>
  <conditionalFormatting sqref="G105:L105">
    <cfRule type="cellIs" dxfId="69" priority="17" stopIfTrue="1" operator="equal">
      <formula>$G102</formula>
    </cfRule>
  </conditionalFormatting>
  <conditionalFormatting sqref="G106:L106">
    <cfRule type="cellIs" dxfId="68" priority="16" stopIfTrue="1" operator="equal">
      <formula>$G105</formula>
    </cfRule>
  </conditionalFormatting>
  <conditionalFormatting sqref="G107:L107">
    <cfRule type="cellIs" dxfId="67" priority="15" stopIfTrue="1" operator="equal">
      <formula>$G106</formula>
    </cfRule>
  </conditionalFormatting>
  <conditionalFormatting sqref="G108:L108">
    <cfRule type="cellIs" dxfId="66" priority="14" stopIfTrue="1" operator="equal">
      <formula>$G107</formula>
    </cfRule>
  </conditionalFormatting>
  <conditionalFormatting sqref="G109:L109">
    <cfRule type="cellIs" dxfId="65" priority="13" stopIfTrue="1" operator="equal">
      <formula>$G108</formula>
    </cfRule>
  </conditionalFormatting>
  <conditionalFormatting sqref="G110:L110">
    <cfRule type="cellIs" dxfId="64" priority="12" stopIfTrue="1" operator="equal">
      <formula>$G109</formula>
    </cfRule>
  </conditionalFormatting>
  <conditionalFormatting sqref="G93:L93 G81:L82 G103:L103">
    <cfRule type="cellIs" dxfId="63" priority="10" stopIfTrue="1" operator="equal">
      <formula>#REF!</formula>
    </cfRule>
  </conditionalFormatting>
  <conditionalFormatting sqref="G98:L98">
    <cfRule type="cellIs" dxfId="62" priority="9" stopIfTrue="1" operator="equal">
      <formula>#REF!</formula>
    </cfRule>
  </conditionalFormatting>
  <conditionalFormatting sqref="G104:L104">
    <cfRule type="cellIs" dxfId="61" priority="5" stopIfTrue="1" operator="equal">
      <formula>#REF!</formula>
    </cfRule>
  </conditionalFormatting>
  <conditionalFormatting sqref="G71:L73 G91:L92">
    <cfRule type="cellIs" dxfId="60" priority="45" stopIfTrue="1" operator="equal">
      <formula>#REF!</formula>
    </cfRule>
  </conditionalFormatting>
  <conditionalFormatting sqref="G77:L78 G97:L97">
    <cfRule type="cellIs" dxfId="59" priority="46" stopIfTrue="1" operator="equal">
      <formula>#REF!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  <rowBreaks count="3" manualBreakCount="3">
    <brk id="43" max="16383" man="1"/>
    <brk id="84" max="64" man="1"/>
    <brk id="111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3"/>
  <sheetViews>
    <sheetView view="pageBreakPreview" topLeftCell="A62" zoomScale="85" zoomScaleNormal="85" zoomScaleSheetLayoutView="85" workbookViewId="0">
      <selection activeCell="M71" sqref="M71:Y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9" style="1" customWidth="1"/>
    <col min="68" max="68" width="9.42578125" style="1" customWidth="1"/>
    <col min="69" max="69" width="10.5703125" style="1" customWidth="1"/>
    <col min="70" max="73" width="7.140625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8" t="s">
        <v>26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32.1" customHeight="1">
      <c r="AO4" s="40" t="s">
        <v>164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34" t="s">
        <v>68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1:65" ht="4.5" customHeight="1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5" ht="17.2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27.75" customHeight="1">
      <c r="AO8" s="40" t="s">
        <v>165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65" ht="15.95" customHeight="1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5.5" customHeight="1">
      <c r="AO10" s="36" t="str">
        <f ca="1">КПК1412010!AO10</f>
        <v>_____________________№____________________________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3" spans="1:65" ht="15.75" customHeight="1">
      <c r="A13" s="37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5" ht="15.75" customHeight="1">
      <c r="A14" s="37" t="s">
        <v>121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5" ht="27.95" customHeight="1">
      <c r="A15" s="31">
        <v>1</v>
      </c>
      <c r="B15" s="31"/>
      <c r="C15" s="32" t="s">
        <v>118</v>
      </c>
      <c r="D15" s="33"/>
      <c r="E15" s="33"/>
      <c r="F15" s="33"/>
      <c r="G15" s="33"/>
      <c r="H15" s="33"/>
      <c r="I15" s="33"/>
      <c r="J15" s="33"/>
      <c r="K15" s="33"/>
      <c r="L15" s="42" t="s">
        <v>119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5" customHeight="1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27.95" customHeight="1">
      <c r="A17" s="31" t="s">
        <v>27</v>
      </c>
      <c r="B17" s="31"/>
      <c r="C17" s="32" t="s">
        <v>124</v>
      </c>
      <c r="D17" s="33"/>
      <c r="E17" s="33"/>
      <c r="F17" s="33"/>
      <c r="G17" s="33"/>
      <c r="H17" s="33"/>
      <c r="I17" s="33"/>
      <c r="J17" s="33"/>
      <c r="K17" s="33"/>
      <c r="L17" s="42" t="s">
        <v>119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5" customHeight="1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27.95" customHeight="1">
      <c r="A19" s="31">
        <v>3</v>
      </c>
      <c r="B19" s="31"/>
      <c r="C19" s="32" t="s">
        <v>142</v>
      </c>
      <c r="D19" s="33"/>
      <c r="E19" s="33"/>
      <c r="F19" s="33"/>
      <c r="G19" s="33"/>
      <c r="H19" s="33"/>
      <c r="I19" s="33"/>
      <c r="J19" s="33"/>
      <c r="K19" s="33"/>
      <c r="L19" s="32" t="s">
        <v>144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42" t="s">
        <v>143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29.25" customHeight="1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88">
        <f>AN21+BD21</f>
        <v>69074</v>
      </c>
      <c r="V21" s="88"/>
      <c r="W21" s="88"/>
      <c r="X21" s="88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88">
        <f>60246.9+323</f>
        <v>60569.9</v>
      </c>
      <c r="AO21" s="88"/>
      <c r="AP21" s="88"/>
      <c r="AQ21" s="88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88">
        <f>6699.1+1805</f>
        <v>8504.1</v>
      </c>
      <c r="BE21" s="88"/>
      <c r="BF21" s="88"/>
      <c r="BG21" s="88"/>
      <c r="BH21" s="45" t="s">
        <v>72</v>
      </c>
      <c r="BI21" s="45"/>
      <c r="BJ21" s="45"/>
      <c r="BK21" s="45"/>
      <c r="BL21" s="45"/>
    </row>
    <row r="22" spans="1:79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50.25" customHeight="1">
      <c r="A23" s="42" t="s">
        <v>193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79" ht="15.95" customHeight="1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7" t="s">
        <v>141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79" ht="15.75" customHeight="1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3.25" customHeight="1">
      <c r="A27" s="53" t="s">
        <v>12</v>
      </c>
      <c r="B27" s="53"/>
      <c r="C27" s="53"/>
      <c r="D27" s="53"/>
      <c r="E27" s="53"/>
      <c r="F27" s="53"/>
      <c r="G27" s="53" t="s">
        <v>11</v>
      </c>
      <c r="H27" s="53"/>
      <c r="I27" s="53"/>
      <c r="J27" s="53"/>
      <c r="K27" s="53"/>
      <c r="L27" s="53"/>
      <c r="M27" s="53" t="s">
        <v>29</v>
      </c>
      <c r="N27" s="53"/>
      <c r="O27" s="53"/>
      <c r="P27" s="53"/>
      <c r="Q27" s="53"/>
      <c r="R27" s="53"/>
      <c r="S27" s="53" t="s">
        <v>10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51" t="s">
        <v>44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" t="s">
        <v>49</v>
      </c>
    </row>
    <row r="30" spans="1:79">
      <c r="A30" s="12"/>
      <c r="B30" s="12"/>
      <c r="C30" s="12"/>
      <c r="D30" s="12"/>
      <c r="E30" s="12"/>
      <c r="F30" s="12"/>
      <c r="G30" s="13"/>
      <c r="H30" s="14"/>
      <c r="I30" s="14"/>
      <c r="J30" s="14"/>
      <c r="K30" s="14"/>
      <c r="L30" s="15"/>
      <c r="M30" s="22"/>
      <c r="N30" s="22"/>
      <c r="O30" s="22"/>
      <c r="P30" s="22"/>
      <c r="Q30" s="22"/>
      <c r="R30" s="2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5" customHeight="1">
      <c r="A33" s="55" t="s">
        <v>120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52" t="s">
        <v>12</v>
      </c>
      <c r="B35" s="52"/>
      <c r="C35" s="52"/>
      <c r="D35" s="52" t="s">
        <v>11</v>
      </c>
      <c r="E35" s="52"/>
      <c r="F35" s="52"/>
      <c r="G35" s="52"/>
      <c r="H35" s="52"/>
      <c r="I35" s="52"/>
      <c r="J35" s="52" t="s">
        <v>29</v>
      </c>
      <c r="K35" s="52"/>
      <c r="L35" s="52"/>
      <c r="M35" s="52"/>
      <c r="N35" s="52"/>
      <c r="O35" s="52"/>
      <c r="P35" s="52" t="s">
        <v>14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17</v>
      </c>
      <c r="AD35" s="52"/>
      <c r="AE35" s="52"/>
      <c r="AF35" s="52"/>
      <c r="AG35" s="52"/>
      <c r="AH35" s="52"/>
      <c r="AI35" s="52"/>
      <c r="AJ35" s="52"/>
      <c r="AK35" s="52" t="s">
        <v>16</v>
      </c>
      <c r="AL35" s="52"/>
      <c r="AM35" s="52"/>
      <c r="AN35" s="52"/>
      <c r="AO35" s="52"/>
      <c r="AP35" s="52"/>
      <c r="AQ35" s="52"/>
      <c r="AR35" s="52"/>
      <c r="AS35" s="52" t="s">
        <v>15</v>
      </c>
      <c r="AT35" s="52"/>
      <c r="AU35" s="52"/>
      <c r="AV35" s="52"/>
      <c r="AW35" s="52"/>
      <c r="AX35" s="52"/>
      <c r="AY35" s="52"/>
      <c r="AZ35" s="52"/>
    </row>
    <row r="36" spans="1:79" ht="29.1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51" t="s">
        <v>44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57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25.5" customHeight="1">
      <c r="A39" s="16">
        <v>1</v>
      </c>
      <c r="B39" s="16"/>
      <c r="C39" s="16"/>
      <c r="D39" s="24">
        <v>1412180</v>
      </c>
      <c r="E39" s="25"/>
      <c r="F39" s="25"/>
      <c r="G39" s="25"/>
      <c r="H39" s="25"/>
      <c r="I39" s="26"/>
      <c r="J39" s="23" t="s">
        <v>144</v>
      </c>
      <c r="K39" s="23"/>
      <c r="L39" s="23"/>
      <c r="M39" s="23"/>
      <c r="N39" s="23"/>
      <c r="O39" s="23"/>
      <c r="P39" s="27" t="s">
        <v>129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56">
        <f>AC40</f>
        <v>60569.9</v>
      </c>
      <c r="AD39" s="56"/>
      <c r="AE39" s="56"/>
      <c r="AF39" s="56"/>
      <c r="AG39" s="56"/>
      <c r="AH39" s="56"/>
      <c r="AI39" s="56"/>
      <c r="AJ39" s="56"/>
      <c r="AK39" s="56">
        <f>AK40</f>
        <v>8504.1</v>
      </c>
      <c r="AL39" s="56"/>
      <c r="AM39" s="56"/>
      <c r="AN39" s="56"/>
      <c r="AO39" s="56"/>
      <c r="AP39" s="56"/>
      <c r="AQ39" s="56"/>
      <c r="AR39" s="56"/>
      <c r="AS39" s="56">
        <f>AC39+AK39</f>
        <v>69074</v>
      </c>
      <c r="AT39" s="56"/>
      <c r="AU39" s="56"/>
      <c r="AV39" s="56"/>
      <c r="AW39" s="56"/>
      <c r="AX39" s="56"/>
      <c r="AY39" s="56"/>
      <c r="AZ39" s="56"/>
      <c r="CA39" s="6" t="s">
        <v>52</v>
      </c>
    </row>
    <row r="40" spans="1:79" ht="38.25" customHeight="1">
      <c r="A40" s="12"/>
      <c r="B40" s="12"/>
      <c r="C40" s="12"/>
      <c r="D40" s="13"/>
      <c r="E40" s="14"/>
      <c r="F40" s="14"/>
      <c r="G40" s="14"/>
      <c r="H40" s="14"/>
      <c r="I40" s="15"/>
      <c r="J40" s="22" t="s">
        <v>76</v>
      </c>
      <c r="K40" s="22"/>
      <c r="L40" s="22"/>
      <c r="M40" s="22"/>
      <c r="N40" s="22"/>
      <c r="O40" s="22"/>
      <c r="P40" s="18" t="s">
        <v>130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54">
        <f>AN21</f>
        <v>60569.9</v>
      </c>
      <c r="AD40" s="54"/>
      <c r="AE40" s="54"/>
      <c r="AF40" s="54"/>
      <c r="AG40" s="54"/>
      <c r="AH40" s="54"/>
      <c r="AI40" s="54"/>
      <c r="AJ40" s="54"/>
      <c r="AK40" s="54">
        <f>BD21</f>
        <v>8504.1</v>
      </c>
      <c r="AL40" s="54"/>
      <c r="AM40" s="54"/>
      <c r="AN40" s="54"/>
      <c r="AO40" s="54"/>
      <c r="AP40" s="54"/>
      <c r="AQ40" s="54"/>
      <c r="AR40" s="54"/>
      <c r="AS40" s="54">
        <f>AC40+AK40</f>
        <v>69074</v>
      </c>
      <c r="AT40" s="54"/>
      <c r="AU40" s="54"/>
      <c r="AV40" s="54"/>
      <c r="AW40" s="54"/>
      <c r="AX40" s="54"/>
      <c r="AY40" s="54"/>
      <c r="AZ40" s="54"/>
    </row>
    <row r="41" spans="1:79" s="6" customFormat="1">
      <c r="A41" s="16"/>
      <c r="B41" s="16"/>
      <c r="C41" s="16"/>
      <c r="D41" s="77" t="s">
        <v>76</v>
      </c>
      <c r="E41" s="78"/>
      <c r="F41" s="78"/>
      <c r="G41" s="78"/>
      <c r="H41" s="78"/>
      <c r="I41" s="79"/>
      <c r="J41" s="23" t="s">
        <v>76</v>
      </c>
      <c r="K41" s="23"/>
      <c r="L41" s="23"/>
      <c r="M41" s="23"/>
      <c r="N41" s="23"/>
      <c r="O41" s="23"/>
      <c r="P41" s="27" t="s">
        <v>78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56">
        <f>AC40</f>
        <v>60569.9</v>
      </c>
      <c r="AD41" s="56"/>
      <c r="AE41" s="56"/>
      <c r="AF41" s="56"/>
      <c r="AG41" s="56"/>
      <c r="AH41" s="56"/>
      <c r="AI41" s="56"/>
      <c r="AJ41" s="56"/>
      <c r="AK41" s="56">
        <f>AK40</f>
        <v>8504.1</v>
      </c>
      <c r="AL41" s="56"/>
      <c r="AM41" s="56"/>
      <c r="AN41" s="56"/>
      <c r="AO41" s="56"/>
      <c r="AP41" s="56"/>
      <c r="AQ41" s="56"/>
      <c r="AR41" s="56"/>
      <c r="AS41" s="56">
        <f>AC41+AK41</f>
        <v>69074</v>
      </c>
      <c r="AT41" s="56"/>
      <c r="AU41" s="56"/>
      <c r="AV41" s="56"/>
      <c r="AW41" s="56"/>
      <c r="AX41" s="56"/>
      <c r="AY41" s="56"/>
      <c r="AZ41" s="56"/>
    </row>
    <row r="43" spans="1:79" ht="15.75" customHeight="1">
      <c r="A43" s="39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55" t="s">
        <v>120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52" t="s">
        <v>30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11</v>
      </c>
      <c r="R46" s="52"/>
      <c r="S46" s="52"/>
      <c r="T46" s="52"/>
      <c r="U46" s="52"/>
      <c r="V46" s="52"/>
      <c r="W46" s="52"/>
      <c r="X46" s="52"/>
      <c r="Y46" s="52" t="s">
        <v>17</v>
      </c>
      <c r="Z46" s="52"/>
      <c r="AA46" s="52"/>
      <c r="AB46" s="52"/>
      <c r="AC46" s="52"/>
      <c r="AD46" s="52"/>
      <c r="AE46" s="52"/>
      <c r="AF46" s="52"/>
      <c r="AG46" s="52" t="s">
        <v>16</v>
      </c>
      <c r="AH46" s="52"/>
      <c r="AI46" s="52"/>
      <c r="AJ46" s="52"/>
      <c r="AK46" s="52"/>
      <c r="AL46" s="52"/>
      <c r="AM46" s="52"/>
      <c r="AN46" s="52"/>
      <c r="AO46" s="52" t="s">
        <v>15</v>
      </c>
      <c r="AP46" s="52"/>
      <c r="AQ46" s="52"/>
      <c r="AR46" s="52"/>
      <c r="AS46" s="52"/>
      <c r="AT46" s="52"/>
      <c r="AU46" s="52"/>
      <c r="AV46" s="52"/>
    </row>
    <row r="47" spans="1:79" ht="29.1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79" ht="15.95" customHeight="1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/>
      <c r="W48" s="52"/>
      <c r="X48" s="52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/>
      <c r="AM48" s="52"/>
      <c r="AN48" s="52"/>
      <c r="AO48" s="52">
        <v>5</v>
      </c>
      <c r="AP48" s="52"/>
      <c r="AQ48" s="52"/>
      <c r="AR48" s="52"/>
      <c r="AS48" s="52"/>
      <c r="AT48" s="52"/>
      <c r="AU48" s="52"/>
      <c r="AV48" s="52"/>
    </row>
    <row r="49" spans="1:79" ht="12.75" hidden="1" customHeight="1">
      <c r="A49" s="51" t="s">
        <v>44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2" t="s">
        <v>42</v>
      </c>
      <c r="R49" s="12"/>
      <c r="S49" s="12"/>
      <c r="T49" s="12"/>
      <c r="U49" s="12"/>
      <c r="V49" s="12"/>
      <c r="W49" s="12"/>
      <c r="X49" s="12"/>
      <c r="Y49" s="17" t="s">
        <v>45</v>
      </c>
      <c r="Z49" s="17"/>
      <c r="AA49" s="17"/>
      <c r="AB49" s="17"/>
      <c r="AC49" s="17"/>
      <c r="AD49" s="17"/>
      <c r="AE49" s="17"/>
      <c r="AF49" s="17"/>
      <c r="AG49" s="17" t="s">
        <v>46</v>
      </c>
      <c r="AH49" s="17"/>
      <c r="AI49" s="17"/>
      <c r="AJ49" s="17"/>
      <c r="AK49" s="17"/>
      <c r="AL49" s="17"/>
      <c r="AM49" s="17"/>
      <c r="AN49" s="17"/>
      <c r="AO49" s="17" t="s">
        <v>47</v>
      </c>
      <c r="AP49" s="17"/>
      <c r="AQ49" s="17"/>
      <c r="AR49" s="17"/>
      <c r="AS49" s="17"/>
      <c r="AT49" s="17"/>
      <c r="AU49" s="17"/>
      <c r="AV49" s="17"/>
      <c r="CA49" s="1" t="s">
        <v>53</v>
      </c>
    </row>
    <row r="50" spans="1:79" ht="12.75" customHeight="1">
      <c r="A50" s="18" t="s">
        <v>80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13">
        <v>1412180</v>
      </c>
      <c r="R50" s="14"/>
      <c r="S50" s="14"/>
      <c r="T50" s="14"/>
      <c r="U50" s="14"/>
      <c r="V50" s="14"/>
      <c r="W50" s="14"/>
      <c r="X50" s="15"/>
      <c r="Y50" s="17">
        <v>4547</v>
      </c>
      <c r="Z50" s="17"/>
      <c r="AA50" s="17"/>
      <c r="AB50" s="17"/>
      <c r="AC50" s="17"/>
      <c r="AD50" s="17"/>
      <c r="AE50" s="17"/>
      <c r="AF50" s="17"/>
      <c r="AG50" s="17">
        <v>5634</v>
      </c>
      <c r="AH50" s="17"/>
      <c r="AI50" s="17"/>
      <c r="AJ50" s="17"/>
      <c r="AK50" s="17"/>
      <c r="AL50" s="17"/>
      <c r="AM50" s="17"/>
      <c r="AN50" s="17"/>
      <c r="AO50" s="17">
        <f>Y50+AG50</f>
        <v>10181</v>
      </c>
      <c r="AP50" s="17"/>
      <c r="AQ50" s="17"/>
      <c r="AR50" s="17"/>
      <c r="AS50" s="17"/>
      <c r="AT50" s="17"/>
      <c r="AU50" s="17"/>
      <c r="AV50" s="17"/>
      <c r="CA50" s="1" t="s">
        <v>54</v>
      </c>
    </row>
    <row r="51" spans="1:79" ht="12.75" customHeight="1">
      <c r="A51" s="18" t="s">
        <v>82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3">
        <v>1412180</v>
      </c>
      <c r="R51" s="14"/>
      <c r="S51" s="14"/>
      <c r="T51" s="14"/>
      <c r="U51" s="14"/>
      <c r="V51" s="14"/>
      <c r="W51" s="14"/>
      <c r="X51" s="15"/>
      <c r="Y51" s="17">
        <v>1101</v>
      </c>
      <c r="Z51" s="17"/>
      <c r="AA51" s="17"/>
      <c r="AB51" s="17"/>
      <c r="AC51" s="17"/>
      <c r="AD51" s="17"/>
      <c r="AE51" s="17"/>
      <c r="AF51" s="17"/>
      <c r="AG51" s="17">
        <v>0</v>
      </c>
      <c r="AH51" s="17"/>
      <c r="AI51" s="17"/>
      <c r="AJ51" s="17"/>
      <c r="AK51" s="17"/>
      <c r="AL51" s="17"/>
      <c r="AM51" s="17"/>
      <c r="AN51" s="17"/>
      <c r="AO51" s="17">
        <f>Y51+AG51</f>
        <v>1101</v>
      </c>
      <c r="AP51" s="17"/>
      <c r="AQ51" s="17"/>
      <c r="AR51" s="17"/>
      <c r="AS51" s="17"/>
      <c r="AT51" s="17"/>
      <c r="AU51" s="17"/>
      <c r="AV51" s="17"/>
    </row>
    <row r="52" spans="1:79" s="6" customFormat="1" ht="12.75" customHeight="1">
      <c r="A52" s="27" t="s">
        <v>78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77" t="s">
        <v>76</v>
      </c>
      <c r="R52" s="78"/>
      <c r="S52" s="78"/>
      <c r="T52" s="78"/>
      <c r="U52" s="78"/>
      <c r="V52" s="78"/>
      <c r="W52" s="78"/>
      <c r="X52" s="79"/>
      <c r="Y52" s="30">
        <f>Y51+Y50</f>
        <v>5648</v>
      </c>
      <c r="Z52" s="30"/>
      <c r="AA52" s="30"/>
      <c r="AB52" s="30"/>
      <c r="AC52" s="30"/>
      <c r="AD52" s="30"/>
      <c r="AE52" s="30"/>
      <c r="AF52" s="30"/>
      <c r="AG52" s="30">
        <f>AG51+AG50</f>
        <v>5634</v>
      </c>
      <c r="AH52" s="30"/>
      <c r="AI52" s="30"/>
      <c r="AJ52" s="30"/>
      <c r="AK52" s="30"/>
      <c r="AL52" s="30"/>
      <c r="AM52" s="30"/>
      <c r="AN52" s="30"/>
      <c r="AO52" s="30">
        <f>Y52+AG52</f>
        <v>11282</v>
      </c>
      <c r="AP52" s="30"/>
      <c r="AQ52" s="30"/>
      <c r="AR52" s="30"/>
      <c r="AS52" s="30"/>
      <c r="AT52" s="30"/>
      <c r="AU52" s="30"/>
      <c r="AV52" s="30"/>
    </row>
    <row r="55" spans="1:79" ht="15.75" customHeight="1">
      <c r="A55" s="45" t="s">
        <v>18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3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spans="1:79" ht="9.75" customHeight="1"/>
    <row r="58" spans="1:79" ht="30" customHeight="1">
      <c r="A58" s="52" t="s">
        <v>12</v>
      </c>
      <c r="B58" s="52"/>
      <c r="C58" s="52"/>
      <c r="D58" s="52"/>
      <c r="E58" s="52"/>
      <c r="F58" s="52"/>
      <c r="G58" s="62" t="s">
        <v>11</v>
      </c>
      <c r="H58" s="63"/>
      <c r="I58" s="63"/>
      <c r="J58" s="63"/>
      <c r="K58" s="63"/>
      <c r="L58" s="64"/>
      <c r="M58" s="52" t="s">
        <v>33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 t="s">
        <v>20</v>
      </c>
      <c r="AA58" s="52"/>
      <c r="AB58" s="52"/>
      <c r="AC58" s="52"/>
      <c r="AD58" s="52"/>
      <c r="AE58" s="52" t="s">
        <v>19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 t="s">
        <v>32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79" ht="15.75" customHeight="1">
      <c r="A59" s="52">
        <v>1</v>
      </c>
      <c r="B59" s="52"/>
      <c r="C59" s="52"/>
      <c r="D59" s="52"/>
      <c r="E59" s="52"/>
      <c r="F59" s="52"/>
      <c r="G59" s="62">
        <v>2</v>
      </c>
      <c r="H59" s="63"/>
      <c r="I59" s="63"/>
      <c r="J59" s="63"/>
      <c r="K59" s="63"/>
      <c r="L59" s="64"/>
      <c r="M59" s="52">
        <v>3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>
        <v>4</v>
      </c>
      <c r="AA59" s="52"/>
      <c r="AB59" s="52"/>
      <c r="AC59" s="52"/>
      <c r="AD59" s="52"/>
      <c r="AE59" s="52">
        <v>5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>
        <v>6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79" ht="13.5" hidden="1" customHeight="1">
      <c r="A60" s="12"/>
      <c r="B60" s="12"/>
      <c r="C60" s="12"/>
      <c r="D60" s="12"/>
      <c r="E60" s="12"/>
      <c r="F60" s="12"/>
      <c r="G60" s="84" t="s">
        <v>42</v>
      </c>
      <c r="H60" s="85"/>
      <c r="I60" s="85"/>
      <c r="J60" s="85"/>
      <c r="K60" s="85"/>
      <c r="L60" s="86"/>
      <c r="M60" s="51" t="s">
        <v>44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12" t="s">
        <v>59</v>
      </c>
      <c r="AA60" s="12"/>
      <c r="AB60" s="12"/>
      <c r="AC60" s="12"/>
      <c r="AD60" s="12"/>
      <c r="AE60" s="51" t="s">
        <v>60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17" t="s">
        <v>70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CA60" s="1" t="s">
        <v>55</v>
      </c>
    </row>
    <row r="61" spans="1:79" s="6" customFormat="1" ht="25.5" customHeight="1">
      <c r="A61" s="16"/>
      <c r="B61" s="16"/>
      <c r="C61" s="16"/>
      <c r="D61" s="16"/>
      <c r="E61" s="16"/>
      <c r="F61" s="16"/>
      <c r="G61" s="24">
        <v>1412180</v>
      </c>
      <c r="H61" s="25"/>
      <c r="I61" s="25"/>
      <c r="J61" s="25"/>
      <c r="K61" s="25"/>
      <c r="L61" s="26"/>
      <c r="M61" s="27" t="s">
        <v>129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3" t="s">
        <v>76</v>
      </c>
      <c r="AA61" s="23"/>
      <c r="AB61" s="23"/>
      <c r="AC61" s="23"/>
      <c r="AD61" s="23"/>
      <c r="AE61" s="61" t="s">
        <v>76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6" t="s">
        <v>56</v>
      </c>
    </row>
    <row r="62" spans="1:79" s="6" customFormat="1" ht="38.25" customHeight="1">
      <c r="A62" s="16"/>
      <c r="B62" s="16"/>
      <c r="C62" s="16"/>
      <c r="D62" s="16"/>
      <c r="E62" s="16"/>
      <c r="F62" s="16"/>
      <c r="G62" s="24">
        <v>1412180</v>
      </c>
      <c r="H62" s="25"/>
      <c r="I62" s="25"/>
      <c r="J62" s="25"/>
      <c r="K62" s="25"/>
      <c r="L62" s="26"/>
      <c r="M62" s="27" t="s">
        <v>130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3" t="s">
        <v>76</v>
      </c>
      <c r="AA62" s="23"/>
      <c r="AB62" s="23"/>
      <c r="AC62" s="23"/>
      <c r="AD62" s="23"/>
      <c r="AE62" s="61" t="s">
        <v>76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s="6" customFormat="1">
      <c r="A63" s="16"/>
      <c r="B63" s="16"/>
      <c r="C63" s="16"/>
      <c r="D63" s="16"/>
      <c r="E63" s="16"/>
      <c r="F63" s="16"/>
      <c r="G63" s="24">
        <v>1412180</v>
      </c>
      <c r="H63" s="25"/>
      <c r="I63" s="25"/>
      <c r="J63" s="25"/>
      <c r="K63" s="25"/>
      <c r="L63" s="26"/>
      <c r="M63" s="27" t="s">
        <v>83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3" t="s">
        <v>76</v>
      </c>
      <c r="AA63" s="23"/>
      <c r="AB63" s="23"/>
      <c r="AC63" s="23"/>
      <c r="AD63" s="23"/>
      <c r="AE63" s="61" t="s">
        <v>76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O63" s="6">
        <v>3110</v>
      </c>
      <c r="BP63" s="6">
        <v>3132</v>
      </c>
    </row>
    <row r="64" spans="1:79" ht="38.25" customHeight="1">
      <c r="A64" s="12"/>
      <c r="B64" s="12"/>
      <c r="C64" s="12"/>
      <c r="D64" s="12"/>
      <c r="E64" s="12"/>
      <c r="F64" s="12"/>
      <c r="G64" s="13">
        <v>1412180</v>
      </c>
      <c r="H64" s="14"/>
      <c r="I64" s="14"/>
      <c r="J64" s="14"/>
      <c r="K64" s="14"/>
      <c r="L64" s="15"/>
      <c r="M64" s="18" t="s">
        <v>128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22" t="s">
        <v>85</v>
      </c>
      <c r="AA64" s="22"/>
      <c r="AB64" s="22"/>
      <c r="AC64" s="22"/>
      <c r="AD64" s="22"/>
      <c r="AE64" s="18" t="s">
        <v>88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17">
        <v>3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O64" s="11">
        <f>AO67</f>
        <v>2669</v>
      </c>
      <c r="BP64" s="11">
        <f>AO68</f>
        <v>2965</v>
      </c>
      <c r="BQ64" s="11">
        <f>BP64+BO64</f>
        <v>5634</v>
      </c>
    </row>
    <row r="65" spans="1:55" ht="12.75" customHeight="1">
      <c r="A65" s="12"/>
      <c r="B65" s="12"/>
      <c r="C65" s="12"/>
      <c r="D65" s="12"/>
      <c r="E65" s="12"/>
      <c r="F65" s="12"/>
      <c r="G65" s="13">
        <v>1412180</v>
      </c>
      <c r="H65" s="14"/>
      <c r="I65" s="14"/>
      <c r="J65" s="14"/>
      <c r="K65" s="14"/>
      <c r="L65" s="15"/>
      <c r="M65" s="18" t="s">
        <v>131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22" t="s">
        <v>85</v>
      </c>
      <c r="AA65" s="22"/>
      <c r="AB65" s="22"/>
      <c r="AC65" s="22"/>
      <c r="AD65" s="22"/>
      <c r="AE65" s="18" t="s">
        <v>86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17">
        <f>896.5+7</f>
        <v>903.5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25.5" customHeight="1">
      <c r="A66" s="12"/>
      <c r="B66" s="12"/>
      <c r="C66" s="12"/>
      <c r="D66" s="12"/>
      <c r="E66" s="12"/>
      <c r="F66" s="12"/>
      <c r="G66" s="13">
        <v>1412180</v>
      </c>
      <c r="H66" s="14"/>
      <c r="I66" s="14"/>
      <c r="J66" s="14"/>
      <c r="K66" s="14"/>
      <c r="L66" s="15"/>
      <c r="M66" s="18" t="s">
        <v>132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22" t="s">
        <v>85</v>
      </c>
      <c r="AA66" s="22"/>
      <c r="AB66" s="22"/>
      <c r="AC66" s="22"/>
      <c r="AD66" s="22"/>
      <c r="AE66" s="18" t="s">
        <v>86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17">
        <f>129+2</f>
        <v>131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s="6" customFormat="1" ht="12.75" customHeight="1">
      <c r="A67" s="12"/>
      <c r="B67" s="12"/>
      <c r="C67" s="12"/>
      <c r="D67" s="12"/>
      <c r="E67" s="12"/>
      <c r="F67" s="12"/>
      <c r="G67" s="13">
        <v>1412140</v>
      </c>
      <c r="H67" s="14"/>
      <c r="I67" s="14"/>
      <c r="J67" s="14"/>
      <c r="K67" s="14"/>
      <c r="L67" s="15"/>
      <c r="M67" s="18" t="s">
        <v>162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22" t="s">
        <v>145</v>
      </c>
      <c r="AA67" s="22"/>
      <c r="AB67" s="22"/>
      <c r="AC67" s="22"/>
      <c r="AD67" s="22"/>
      <c r="AE67" s="18" t="s">
        <v>161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17">
        <v>2669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26.25" customHeight="1">
      <c r="A68" s="12"/>
      <c r="B68" s="12"/>
      <c r="C68" s="12"/>
      <c r="D68" s="12"/>
      <c r="E68" s="12"/>
      <c r="F68" s="12"/>
      <c r="G68" s="13">
        <v>1412140</v>
      </c>
      <c r="H68" s="14"/>
      <c r="I68" s="14"/>
      <c r="J68" s="14"/>
      <c r="K68" s="14"/>
      <c r="L68" s="15"/>
      <c r="M68" s="18" t="s">
        <v>166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22" t="s">
        <v>145</v>
      </c>
      <c r="AA68" s="22"/>
      <c r="AB68" s="22"/>
      <c r="AC68" s="22"/>
      <c r="AD68" s="22"/>
      <c r="AE68" s="18" t="s">
        <v>161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17">
        <f>1160+1805</f>
        <v>2965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55" s="6" customFormat="1">
      <c r="A69" s="16"/>
      <c r="B69" s="16"/>
      <c r="C69" s="16"/>
      <c r="D69" s="16"/>
      <c r="E69" s="16"/>
      <c r="F69" s="16"/>
      <c r="G69" s="24">
        <v>1412180</v>
      </c>
      <c r="H69" s="25"/>
      <c r="I69" s="25"/>
      <c r="J69" s="25"/>
      <c r="K69" s="25"/>
      <c r="L69" s="26"/>
      <c r="M69" s="27" t="s">
        <v>91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3" t="s">
        <v>76</v>
      </c>
      <c r="AA69" s="23"/>
      <c r="AB69" s="23"/>
      <c r="AC69" s="23"/>
      <c r="AD69" s="23"/>
      <c r="AE69" s="27" t="s">
        <v>76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12.75" customHeight="1">
      <c r="A70" s="12"/>
      <c r="B70" s="12"/>
      <c r="C70" s="12"/>
      <c r="D70" s="12"/>
      <c r="E70" s="12"/>
      <c r="F70" s="12"/>
      <c r="G70" s="13">
        <v>1412180</v>
      </c>
      <c r="H70" s="14"/>
      <c r="I70" s="14"/>
      <c r="J70" s="14"/>
      <c r="K70" s="14"/>
      <c r="L70" s="15"/>
      <c r="M70" s="18" t="s">
        <v>133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22" t="s">
        <v>93</v>
      </c>
      <c r="AA70" s="22"/>
      <c r="AB70" s="22"/>
      <c r="AC70" s="22"/>
      <c r="AD70" s="22"/>
      <c r="AE70" s="18" t="s">
        <v>126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17">
        <v>160979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12.75" customHeight="1">
      <c r="A71" s="12"/>
      <c r="B71" s="12"/>
      <c r="C71" s="12"/>
      <c r="D71" s="12"/>
      <c r="E71" s="12"/>
      <c r="F71" s="12"/>
      <c r="G71" s="13">
        <v>1412180</v>
      </c>
      <c r="H71" s="14"/>
      <c r="I71" s="14"/>
      <c r="J71" s="14"/>
      <c r="K71" s="14"/>
      <c r="L71" s="15"/>
      <c r="M71" s="18" t="s">
        <v>134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22" t="s">
        <v>135</v>
      </c>
      <c r="AA71" s="22"/>
      <c r="AB71" s="22"/>
      <c r="AC71" s="22"/>
      <c r="AD71" s="22"/>
      <c r="AE71" s="18" t="s">
        <v>126</v>
      </c>
      <c r="AF71" s="19"/>
      <c r="AG71" s="19"/>
      <c r="AH71" s="19"/>
      <c r="AI71" s="19"/>
      <c r="AJ71" s="19"/>
      <c r="AK71" s="19"/>
      <c r="AL71" s="19"/>
      <c r="AM71" s="19"/>
      <c r="AN71" s="20"/>
      <c r="AO71" s="17">
        <v>1409.6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12.75" customHeight="1">
      <c r="A72" s="12"/>
      <c r="B72" s="12"/>
      <c r="C72" s="12"/>
      <c r="D72" s="12"/>
      <c r="E72" s="12"/>
      <c r="F72" s="12"/>
      <c r="G72" s="13">
        <v>1412140</v>
      </c>
      <c r="H72" s="14"/>
      <c r="I72" s="14"/>
      <c r="J72" s="14"/>
      <c r="K72" s="14"/>
      <c r="L72" s="15"/>
      <c r="M72" s="18" t="s">
        <v>160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22" t="s">
        <v>159</v>
      </c>
      <c r="AA72" s="22"/>
      <c r="AB72" s="22"/>
      <c r="AC72" s="22"/>
      <c r="AD72" s="22"/>
      <c r="AE72" s="18" t="s">
        <v>168</v>
      </c>
      <c r="AF72" s="19"/>
      <c r="AG72" s="19"/>
      <c r="AH72" s="19"/>
      <c r="AI72" s="19"/>
      <c r="AJ72" s="19"/>
      <c r="AK72" s="19"/>
      <c r="AL72" s="19"/>
      <c r="AM72" s="19"/>
      <c r="AN72" s="20"/>
      <c r="AO72" s="17">
        <v>79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32.25" customHeight="1">
      <c r="A73" s="12"/>
      <c r="B73" s="12"/>
      <c r="C73" s="12"/>
      <c r="D73" s="12"/>
      <c r="E73" s="12"/>
      <c r="F73" s="12"/>
      <c r="G73" s="13">
        <v>1412140</v>
      </c>
      <c r="H73" s="14"/>
      <c r="I73" s="14"/>
      <c r="J73" s="14"/>
      <c r="K73" s="14"/>
      <c r="L73" s="15"/>
      <c r="M73" s="18" t="s">
        <v>167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22" t="s">
        <v>159</v>
      </c>
      <c r="AA73" s="22"/>
      <c r="AB73" s="22"/>
      <c r="AC73" s="22"/>
      <c r="AD73" s="22"/>
      <c r="AE73" s="18" t="s">
        <v>168</v>
      </c>
      <c r="AF73" s="19"/>
      <c r="AG73" s="19"/>
      <c r="AH73" s="19"/>
      <c r="AI73" s="19"/>
      <c r="AJ73" s="19"/>
      <c r="AK73" s="19"/>
      <c r="AL73" s="19"/>
      <c r="AM73" s="19"/>
      <c r="AN73" s="20"/>
      <c r="AO73" s="17">
        <f>3+3</f>
        <v>6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s="6" customFormat="1">
      <c r="A74" s="16"/>
      <c r="B74" s="16"/>
      <c r="C74" s="16"/>
      <c r="D74" s="16"/>
      <c r="E74" s="16"/>
      <c r="F74" s="16"/>
      <c r="G74" s="24">
        <v>1412180</v>
      </c>
      <c r="H74" s="25"/>
      <c r="I74" s="25"/>
      <c r="J74" s="25"/>
      <c r="K74" s="25"/>
      <c r="L74" s="26"/>
      <c r="M74" s="27" t="s">
        <v>96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23" t="s">
        <v>76</v>
      </c>
      <c r="AA74" s="23"/>
      <c r="AB74" s="23"/>
      <c r="AC74" s="23"/>
      <c r="AD74" s="23"/>
      <c r="AE74" s="27" t="s">
        <v>76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ht="25.5" customHeight="1">
      <c r="A75" s="12"/>
      <c r="B75" s="12"/>
      <c r="C75" s="12"/>
      <c r="D75" s="12"/>
      <c r="E75" s="12"/>
      <c r="F75" s="12"/>
      <c r="G75" s="13">
        <v>1412180</v>
      </c>
      <c r="H75" s="14"/>
      <c r="I75" s="14"/>
      <c r="J75" s="14"/>
      <c r="K75" s="14"/>
      <c r="L75" s="15"/>
      <c r="M75" s="18" t="s">
        <v>136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  <c r="Z75" s="22" t="s">
        <v>85</v>
      </c>
      <c r="AA75" s="22"/>
      <c r="AB75" s="22"/>
      <c r="AC75" s="22"/>
      <c r="AD75" s="22"/>
      <c r="AE75" s="18" t="s">
        <v>127</v>
      </c>
      <c r="AF75" s="19"/>
      <c r="AG75" s="19"/>
      <c r="AH75" s="19"/>
      <c r="AI75" s="19"/>
      <c r="AJ75" s="19"/>
      <c r="AK75" s="19"/>
      <c r="AL75" s="19"/>
      <c r="AM75" s="19"/>
      <c r="AN75" s="20"/>
      <c r="AO75" s="17">
        <v>1228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12.75" customHeight="1">
      <c r="A76" s="12"/>
      <c r="B76" s="12"/>
      <c r="C76" s="12"/>
      <c r="D76" s="12"/>
      <c r="E76" s="12"/>
      <c r="F76" s="12"/>
      <c r="G76" s="13">
        <v>1412180</v>
      </c>
      <c r="H76" s="14"/>
      <c r="I76" s="14"/>
      <c r="J76" s="14"/>
      <c r="K76" s="14"/>
      <c r="L76" s="15"/>
      <c r="M76" s="18" t="s">
        <v>137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22" t="s">
        <v>85</v>
      </c>
      <c r="AA76" s="22"/>
      <c r="AB76" s="22"/>
      <c r="AC76" s="22"/>
      <c r="AD76" s="22"/>
      <c r="AE76" s="18" t="s">
        <v>127</v>
      </c>
      <c r="AF76" s="19"/>
      <c r="AG76" s="19"/>
      <c r="AH76" s="19"/>
      <c r="AI76" s="19"/>
      <c r="AJ76" s="19"/>
      <c r="AK76" s="19"/>
      <c r="AL76" s="19"/>
      <c r="AM76" s="19"/>
      <c r="AN76" s="20"/>
      <c r="AO76" s="17">
        <v>8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28.5" customHeight="1">
      <c r="A77" s="12"/>
      <c r="B77" s="12"/>
      <c r="C77" s="12"/>
      <c r="D77" s="12"/>
      <c r="E77" s="12"/>
      <c r="F77" s="12"/>
      <c r="G77" s="13"/>
      <c r="H77" s="14"/>
      <c r="I77" s="14"/>
      <c r="J77" s="14"/>
      <c r="K77" s="14"/>
      <c r="L77" s="15"/>
      <c r="M77" s="18" t="s">
        <v>158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  <c r="Z77" s="22" t="s">
        <v>145</v>
      </c>
      <c r="AA77" s="22"/>
      <c r="AB77" s="22"/>
      <c r="AC77" s="22"/>
      <c r="AD77" s="22"/>
      <c r="AE77" s="18" t="s">
        <v>127</v>
      </c>
      <c r="AF77" s="19"/>
      <c r="AG77" s="19"/>
      <c r="AH77" s="19"/>
      <c r="AI77" s="19"/>
      <c r="AJ77" s="19"/>
      <c r="AK77" s="19"/>
      <c r="AL77" s="19"/>
      <c r="AM77" s="19"/>
      <c r="AN77" s="20"/>
      <c r="AO77" s="71">
        <f>AO68/AO72</f>
        <v>37.531645569620252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</row>
    <row r="78" spans="1:55" ht="20.25" customHeight="1">
      <c r="A78" s="12"/>
      <c r="B78" s="12"/>
      <c r="C78" s="12"/>
      <c r="D78" s="12"/>
      <c r="E78" s="12"/>
      <c r="F78" s="12"/>
      <c r="G78" s="13"/>
      <c r="H78" s="14"/>
      <c r="I78" s="14"/>
      <c r="J78" s="14"/>
      <c r="K78" s="14"/>
      <c r="L78" s="15"/>
      <c r="M78" s="18" t="s">
        <v>169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22" t="s">
        <v>145</v>
      </c>
      <c r="AA78" s="22"/>
      <c r="AB78" s="22"/>
      <c r="AC78" s="22"/>
      <c r="AD78" s="22"/>
      <c r="AE78" s="18" t="s">
        <v>127</v>
      </c>
      <c r="AF78" s="19"/>
      <c r="AG78" s="19"/>
      <c r="AH78" s="19"/>
      <c r="AI78" s="19"/>
      <c r="AJ78" s="19"/>
      <c r="AK78" s="19"/>
      <c r="AL78" s="19"/>
      <c r="AM78" s="19"/>
      <c r="AN78" s="20"/>
      <c r="AO78" s="17">
        <f>AO73</f>
        <v>6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s="6" customFormat="1">
      <c r="A79" s="16"/>
      <c r="B79" s="16"/>
      <c r="C79" s="16"/>
      <c r="D79" s="16"/>
      <c r="E79" s="16"/>
      <c r="F79" s="16"/>
      <c r="G79" s="24">
        <v>1412180</v>
      </c>
      <c r="H79" s="25"/>
      <c r="I79" s="25"/>
      <c r="J79" s="25"/>
      <c r="K79" s="25"/>
      <c r="L79" s="26"/>
      <c r="M79" s="27" t="s">
        <v>99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23" t="s">
        <v>76</v>
      </c>
      <c r="AA79" s="23"/>
      <c r="AB79" s="23"/>
      <c r="AC79" s="23"/>
      <c r="AD79" s="23"/>
      <c r="AE79" s="27" t="s">
        <v>76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1:55" ht="38.25" customHeight="1">
      <c r="A80" s="12"/>
      <c r="B80" s="12"/>
      <c r="C80" s="12"/>
      <c r="D80" s="12"/>
      <c r="E80" s="12"/>
      <c r="F80" s="12"/>
      <c r="G80" s="13">
        <v>1412180</v>
      </c>
      <c r="H80" s="14"/>
      <c r="I80" s="14"/>
      <c r="J80" s="14"/>
      <c r="K80" s="14"/>
      <c r="L80" s="15"/>
      <c r="M80" s="18" t="s">
        <v>138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0"/>
      <c r="Z80" s="22" t="s">
        <v>112</v>
      </c>
      <c r="AA80" s="22"/>
      <c r="AB80" s="22"/>
      <c r="AC80" s="22"/>
      <c r="AD80" s="22"/>
      <c r="AE80" s="18" t="s">
        <v>127</v>
      </c>
      <c r="AF80" s="19"/>
      <c r="AG80" s="19"/>
      <c r="AH80" s="19"/>
      <c r="AI80" s="19"/>
      <c r="AJ80" s="19"/>
      <c r="AK80" s="19"/>
      <c r="AL80" s="19"/>
      <c r="AM80" s="19"/>
      <c r="AN80" s="20"/>
      <c r="AO80" s="17">
        <v>99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ht="25.5" customHeight="1">
      <c r="A81" s="12"/>
      <c r="B81" s="12"/>
      <c r="C81" s="12"/>
      <c r="D81" s="12"/>
      <c r="E81" s="12"/>
      <c r="F81" s="12"/>
      <c r="G81" s="13">
        <v>1412180</v>
      </c>
      <c r="H81" s="14"/>
      <c r="I81" s="14"/>
      <c r="J81" s="14"/>
      <c r="K81" s="14"/>
      <c r="L81" s="15"/>
      <c r="M81" s="18" t="s">
        <v>139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22" t="s">
        <v>112</v>
      </c>
      <c r="AA81" s="22"/>
      <c r="AB81" s="22"/>
      <c r="AC81" s="22"/>
      <c r="AD81" s="22"/>
      <c r="AE81" s="18" t="s">
        <v>127</v>
      </c>
      <c r="AF81" s="19"/>
      <c r="AG81" s="19"/>
      <c r="AH81" s="19"/>
      <c r="AI81" s="19"/>
      <c r="AJ81" s="19"/>
      <c r="AK81" s="19"/>
      <c r="AL81" s="19"/>
      <c r="AM81" s="19"/>
      <c r="AN81" s="20"/>
      <c r="AO81" s="17">
        <v>16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1:79" ht="12.75" customHeight="1">
      <c r="A82" s="12"/>
      <c r="B82" s="12"/>
      <c r="C82" s="12"/>
      <c r="D82" s="12"/>
      <c r="E82" s="12"/>
      <c r="F82" s="12"/>
      <c r="G82" s="13">
        <v>1412180</v>
      </c>
      <c r="H82" s="14"/>
      <c r="I82" s="14"/>
      <c r="J82" s="14"/>
      <c r="K82" s="14"/>
      <c r="L82" s="15"/>
      <c r="M82" s="18" t="s">
        <v>140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22" t="s">
        <v>112</v>
      </c>
      <c r="AA82" s="22"/>
      <c r="AB82" s="22"/>
      <c r="AC82" s="22"/>
      <c r="AD82" s="22"/>
      <c r="AE82" s="18" t="s">
        <v>127</v>
      </c>
      <c r="AF82" s="19"/>
      <c r="AG82" s="19"/>
      <c r="AH82" s="19"/>
      <c r="AI82" s="19"/>
      <c r="AJ82" s="19"/>
      <c r="AK82" s="19"/>
      <c r="AL82" s="19"/>
      <c r="AM82" s="19"/>
      <c r="AN82" s="20"/>
      <c r="AO82" s="17">
        <v>70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3" spans="1:79" ht="25.5" customHeight="1">
      <c r="A83" s="12"/>
      <c r="B83" s="12"/>
      <c r="C83" s="12"/>
      <c r="D83" s="12"/>
      <c r="E83" s="12"/>
      <c r="F83" s="12"/>
      <c r="G83" s="13">
        <v>1412180</v>
      </c>
      <c r="H83" s="14"/>
      <c r="I83" s="14"/>
      <c r="J83" s="14"/>
      <c r="K83" s="14"/>
      <c r="L83" s="15"/>
      <c r="M83" s="18" t="s">
        <v>176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22" t="s">
        <v>112</v>
      </c>
      <c r="AA83" s="22"/>
      <c r="AB83" s="22"/>
      <c r="AC83" s="22"/>
      <c r="AD83" s="22"/>
      <c r="AE83" s="18" t="s">
        <v>127</v>
      </c>
      <c r="AF83" s="19"/>
      <c r="AG83" s="19"/>
      <c r="AH83" s="19"/>
      <c r="AI83" s="19"/>
      <c r="AJ83" s="19"/>
      <c r="AK83" s="19"/>
      <c r="AL83" s="19"/>
      <c r="AM83" s="19"/>
      <c r="AN83" s="20"/>
      <c r="AO83" s="17">
        <v>17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5" spans="1:79" s="2" customFormat="1" ht="15.75" customHeight="1">
      <c r="A85" s="45" t="s">
        <v>67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</row>
    <row r="86" spans="1:79" ht="15" customHeight="1">
      <c r="A86" s="55" t="s">
        <v>120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</row>
    <row r="88" spans="1:79" ht="39.950000000000003" customHeight="1">
      <c r="A88" s="65" t="s">
        <v>24</v>
      </c>
      <c r="B88" s="66"/>
      <c r="C88" s="66"/>
      <c r="D88" s="53" t="s">
        <v>23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65" t="s">
        <v>11</v>
      </c>
      <c r="R88" s="66"/>
      <c r="S88" s="66"/>
      <c r="T88" s="69"/>
      <c r="U88" s="53" t="s">
        <v>22</v>
      </c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 t="s">
        <v>34</v>
      </c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 t="s">
        <v>35</v>
      </c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 t="s">
        <v>21</v>
      </c>
      <c r="BF88" s="53"/>
      <c r="BG88" s="53"/>
      <c r="BH88" s="53"/>
      <c r="BI88" s="53"/>
      <c r="BJ88" s="53"/>
      <c r="BK88" s="53"/>
      <c r="BL88" s="53"/>
      <c r="BM88" s="53"/>
    </row>
    <row r="89" spans="1:79" ht="33.950000000000003" customHeight="1">
      <c r="A89" s="67"/>
      <c r="B89" s="68"/>
      <c r="C89" s="6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67"/>
      <c r="R89" s="68"/>
      <c r="S89" s="68"/>
      <c r="T89" s="70"/>
      <c r="U89" s="53" t="s">
        <v>17</v>
      </c>
      <c r="V89" s="53"/>
      <c r="W89" s="53"/>
      <c r="X89" s="53"/>
      <c r="Y89" s="53" t="s">
        <v>16</v>
      </c>
      <c r="Z89" s="53"/>
      <c r="AA89" s="53"/>
      <c r="AB89" s="53"/>
      <c r="AC89" s="53" t="s">
        <v>15</v>
      </c>
      <c r="AD89" s="53"/>
      <c r="AE89" s="53"/>
      <c r="AF89" s="53"/>
      <c r="AG89" s="53" t="s">
        <v>17</v>
      </c>
      <c r="AH89" s="53"/>
      <c r="AI89" s="53"/>
      <c r="AJ89" s="53"/>
      <c r="AK89" s="53" t="s">
        <v>16</v>
      </c>
      <c r="AL89" s="53"/>
      <c r="AM89" s="53"/>
      <c r="AN89" s="53"/>
      <c r="AO89" s="53" t="s">
        <v>15</v>
      </c>
      <c r="AP89" s="53"/>
      <c r="AQ89" s="53"/>
      <c r="AR89" s="53"/>
      <c r="AS89" s="53" t="s">
        <v>17</v>
      </c>
      <c r="AT89" s="53"/>
      <c r="AU89" s="53"/>
      <c r="AV89" s="53"/>
      <c r="AW89" s="53" t="s">
        <v>16</v>
      </c>
      <c r="AX89" s="53"/>
      <c r="AY89" s="53"/>
      <c r="AZ89" s="53"/>
      <c r="BA89" s="53" t="s">
        <v>15</v>
      </c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</row>
    <row r="90" spans="1:79" ht="15" customHeight="1">
      <c r="A90" s="73">
        <v>1</v>
      </c>
      <c r="B90" s="74"/>
      <c r="C90" s="74"/>
      <c r="D90" s="53">
        <v>2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73">
        <v>3</v>
      </c>
      <c r="R90" s="74"/>
      <c r="S90" s="74"/>
      <c r="T90" s="75"/>
      <c r="U90" s="53">
        <v>4</v>
      </c>
      <c r="V90" s="53"/>
      <c r="W90" s="53"/>
      <c r="X90" s="53"/>
      <c r="Y90" s="53">
        <v>5</v>
      </c>
      <c r="Z90" s="53"/>
      <c r="AA90" s="53"/>
      <c r="AB90" s="53"/>
      <c r="AC90" s="53">
        <v>6</v>
      </c>
      <c r="AD90" s="53"/>
      <c r="AE90" s="53"/>
      <c r="AF90" s="53"/>
      <c r="AG90" s="53">
        <v>7</v>
      </c>
      <c r="AH90" s="53"/>
      <c r="AI90" s="53"/>
      <c r="AJ90" s="53"/>
      <c r="AK90" s="53">
        <v>8</v>
      </c>
      <c r="AL90" s="53"/>
      <c r="AM90" s="53"/>
      <c r="AN90" s="53"/>
      <c r="AO90" s="53">
        <v>9</v>
      </c>
      <c r="AP90" s="53"/>
      <c r="AQ90" s="53"/>
      <c r="AR90" s="53"/>
      <c r="AS90" s="53">
        <v>10</v>
      </c>
      <c r="AT90" s="53"/>
      <c r="AU90" s="53"/>
      <c r="AV90" s="53"/>
      <c r="AW90" s="53">
        <v>11</v>
      </c>
      <c r="AX90" s="53"/>
      <c r="AY90" s="53"/>
      <c r="AZ90" s="53"/>
      <c r="BA90" s="53">
        <v>12</v>
      </c>
      <c r="BB90" s="53"/>
      <c r="BC90" s="53"/>
      <c r="BD90" s="53"/>
      <c r="BE90" s="53">
        <v>13</v>
      </c>
      <c r="BF90" s="53"/>
      <c r="BG90" s="53"/>
      <c r="BH90" s="53"/>
      <c r="BI90" s="53"/>
      <c r="BJ90" s="53"/>
      <c r="BK90" s="53"/>
      <c r="BL90" s="53"/>
      <c r="BM90" s="53"/>
    </row>
    <row r="91" spans="1:79" ht="12.75" hidden="1" customHeight="1">
      <c r="A91" s="84" t="s">
        <v>61</v>
      </c>
      <c r="B91" s="85"/>
      <c r="C91" s="85"/>
      <c r="D91" s="51" t="s">
        <v>44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84" t="s">
        <v>42</v>
      </c>
      <c r="R91" s="85"/>
      <c r="S91" s="85"/>
      <c r="T91" s="86"/>
      <c r="U91" s="17" t="s">
        <v>62</v>
      </c>
      <c r="V91" s="17"/>
      <c r="W91" s="17"/>
      <c r="X91" s="17"/>
      <c r="Y91" s="17" t="s">
        <v>63</v>
      </c>
      <c r="Z91" s="17"/>
      <c r="AA91" s="17"/>
      <c r="AB91" s="17"/>
      <c r="AC91" s="17" t="s">
        <v>48</v>
      </c>
      <c r="AD91" s="17"/>
      <c r="AE91" s="17"/>
      <c r="AF91" s="17"/>
      <c r="AG91" s="17" t="s">
        <v>45</v>
      </c>
      <c r="AH91" s="17"/>
      <c r="AI91" s="17"/>
      <c r="AJ91" s="17"/>
      <c r="AK91" s="17" t="s">
        <v>46</v>
      </c>
      <c r="AL91" s="17"/>
      <c r="AM91" s="17"/>
      <c r="AN91" s="17"/>
      <c r="AO91" s="17" t="s">
        <v>48</v>
      </c>
      <c r="AP91" s="17"/>
      <c r="AQ91" s="17"/>
      <c r="AR91" s="17"/>
      <c r="AS91" s="17" t="s">
        <v>64</v>
      </c>
      <c r="AT91" s="17"/>
      <c r="AU91" s="17"/>
      <c r="AV91" s="17"/>
      <c r="AW91" s="17" t="s">
        <v>65</v>
      </c>
      <c r="AX91" s="17"/>
      <c r="AY91" s="17"/>
      <c r="AZ91" s="17"/>
      <c r="BA91" s="17" t="s">
        <v>48</v>
      </c>
      <c r="BB91" s="17"/>
      <c r="BC91" s="17"/>
      <c r="BD91" s="17"/>
      <c r="BE91" s="51" t="s">
        <v>66</v>
      </c>
      <c r="BF91" s="51"/>
      <c r="BG91" s="51"/>
      <c r="BH91" s="51"/>
      <c r="BI91" s="51"/>
      <c r="BJ91" s="51"/>
      <c r="BK91" s="51"/>
      <c r="BL91" s="51"/>
      <c r="BM91" s="51"/>
      <c r="CA91" s="1" t="s">
        <v>57</v>
      </c>
    </row>
    <row r="92" spans="1:79" s="6" customFormat="1">
      <c r="A92" s="24" t="s">
        <v>76</v>
      </c>
      <c r="B92" s="25"/>
      <c r="C92" s="25"/>
      <c r="D92" s="61" t="s">
        <v>78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77" t="s">
        <v>76</v>
      </c>
      <c r="R92" s="78"/>
      <c r="S92" s="78"/>
      <c r="T92" s="79"/>
      <c r="U92" s="30"/>
      <c r="V92" s="30"/>
      <c r="W92" s="30"/>
      <c r="X92" s="30"/>
      <c r="Y92" s="30"/>
      <c r="Z92" s="30"/>
      <c r="AA92" s="30"/>
      <c r="AB92" s="30"/>
      <c r="AC92" s="30">
        <f>U92+Y92</f>
        <v>0</v>
      </c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>
        <f>AG92+AK92</f>
        <v>0</v>
      </c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>
        <f>AS92+AW92</f>
        <v>0</v>
      </c>
      <c r="BB92" s="30"/>
      <c r="BC92" s="30"/>
      <c r="BD92" s="30"/>
      <c r="BE92" s="61" t="s">
        <v>76</v>
      </c>
      <c r="BF92" s="61"/>
      <c r="BG92" s="61"/>
      <c r="BH92" s="61"/>
      <c r="BI92" s="61"/>
      <c r="BJ92" s="61"/>
      <c r="BK92" s="61"/>
      <c r="BL92" s="61"/>
      <c r="BM92" s="61"/>
      <c r="CA92" s="6" t="s">
        <v>58</v>
      </c>
    </row>
    <row r="93" spans="1:79">
      <c r="A93" s="7"/>
      <c r="B93" s="7"/>
      <c r="C93" s="7"/>
    </row>
    <row r="94" spans="1:79" ht="12.75" customHeight="1">
      <c r="A94" s="76" t="s">
        <v>36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1:79" ht="15.75" customHeight="1">
      <c r="A95" s="76" t="s">
        <v>37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79" ht="15.75" customHeight="1">
      <c r="A96" s="76" t="s">
        <v>38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8" spans="1:59" ht="32.25" customHeight="1">
      <c r="A98" s="80" t="s">
        <v>155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"/>
      <c r="AO98" s="72" t="s">
        <v>154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>
      <c r="W99" s="83" t="s">
        <v>39</v>
      </c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O99" s="83" t="s">
        <v>40</v>
      </c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</row>
    <row r="100" spans="1:59" ht="15.75" customHeight="1">
      <c r="A100" s="41" t="s">
        <v>25</v>
      </c>
      <c r="B100" s="41"/>
      <c r="C100" s="41"/>
      <c r="D100" s="41"/>
      <c r="E100" s="41"/>
      <c r="F100" s="41"/>
    </row>
    <row r="102" spans="1:59" ht="30.75" customHeight="1">
      <c r="A102" s="80" t="s">
        <v>156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"/>
      <c r="AO102" s="72" t="s">
        <v>157</v>
      </c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>
      <c r="W103" s="83" t="s">
        <v>39</v>
      </c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O103" s="83" t="s">
        <v>40</v>
      </c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</row>
  </sheetData>
  <mergeCells count="362">
    <mergeCell ref="AO82:BC82"/>
    <mergeCell ref="A83:F83"/>
    <mergeCell ref="G82:L82"/>
    <mergeCell ref="M82:Y82"/>
    <mergeCell ref="AO83:BC83"/>
    <mergeCell ref="AE81:AN81"/>
    <mergeCell ref="AO81:BC81"/>
    <mergeCell ref="A80:F80"/>
    <mergeCell ref="G80:L80"/>
    <mergeCell ref="M80:Y80"/>
    <mergeCell ref="Z80:AD80"/>
    <mergeCell ref="AE82:AN82"/>
    <mergeCell ref="Z83:AD83"/>
    <mergeCell ref="A79:F79"/>
    <mergeCell ref="G79:L79"/>
    <mergeCell ref="M79:Y79"/>
    <mergeCell ref="Z79:AD79"/>
    <mergeCell ref="A81:F81"/>
    <mergeCell ref="G81:L81"/>
    <mergeCell ref="M81:Y81"/>
    <mergeCell ref="G83:L83"/>
    <mergeCell ref="A82:F82"/>
    <mergeCell ref="AE75:AN75"/>
    <mergeCell ref="AO75:BC75"/>
    <mergeCell ref="AE77:AN77"/>
    <mergeCell ref="Z81:AD81"/>
    <mergeCell ref="AE83:AN83"/>
    <mergeCell ref="G76:L76"/>
    <mergeCell ref="M76:Y76"/>
    <mergeCell ref="Z76:AD76"/>
    <mergeCell ref="Z82:AD82"/>
    <mergeCell ref="M83:Y83"/>
    <mergeCell ref="AE78:AN78"/>
    <mergeCell ref="AO78:BC78"/>
    <mergeCell ref="AE80:AN80"/>
    <mergeCell ref="AO80:BC80"/>
    <mergeCell ref="AE79:AN79"/>
    <mergeCell ref="AO79:BC79"/>
    <mergeCell ref="A74:F74"/>
    <mergeCell ref="G74:L74"/>
    <mergeCell ref="M74:Y74"/>
    <mergeCell ref="A78:F78"/>
    <mergeCell ref="G78:L78"/>
    <mergeCell ref="AE76:AN76"/>
    <mergeCell ref="A77:F77"/>
    <mergeCell ref="G77:L77"/>
    <mergeCell ref="M78:Y78"/>
    <mergeCell ref="Z78:AD78"/>
    <mergeCell ref="A76:F76"/>
    <mergeCell ref="G70:L70"/>
    <mergeCell ref="AO71:BC71"/>
    <mergeCell ref="M73:Y73"/>
    <mergeCell ref="Z73:AD73"/>
    <mergeCell ref="A75:F75"/>
    <mergeCell ref="G75:L75"/>
    <mergeCell ref="M75:Y75"/>
    <mergeCell ref="Z75:AD75"/>
    <mergeCell ref="G73:L73"/>
    <mergeCell ref="M67:Y67"/>
    <mergeCell ref="Z67:AD67"/>
    <mergeCell ref="M69:Y69"/>
    <mergeCell ref="Z69:AD69"/>
    <mergeCell ref="AO77:BC77"/>
    <mergeCell ref="Z74:AD74"/>
    <mergeCell ref="AO76:BC76"/>
    <mergeCell ref="M77:Y77"/>
    <mergeCell ref="Z77:AD77"/>
    <mergeCell ref="AO74:BC74"/>
    <mergeCell ref="AE73:AN73"/>
    <mergeCell ref="AO73:BC73"/>
    <mergeCell ref="A73:F73"/>
    <mergeCell ref="A70:F70"/>
    <mergeCell ref="A71:F71"/>
    <mergeCell ref="G71:L71"/>
    <mergeCell ref="M71:Y71"/>
    <mergeCell ref="Z71:AD71"/>
    <mergeCell ref="AE71:AN71"/>
    <mergeCell ref="AE67:AN67"/>
    <mergeCell ref="AO67:BC67"/>
    <mergeCell ref="M70:Y70"/>
    <mergeCell ref="Z70:AD70"/>
    <mergeCell ref="AE70:AN70"/>
    <mergeCell ref="AO70:BC70"/>
    <mergeCell ref="AO69:BC69"/>
    <mergeCell ref="M68:Y68"/>
    <mergeCell ref="Z68:AD68"/>
    <mergeCell ref="AE69:AN69"/>
    <mergeCell ref="A67:F67"/>
    <mergeCell ref="G67:L67"/>
    <mergeCell ref="A69:F69"/>
    <mergeCell ref="G69:L69"/>
    <mergeCell ref="A68:F68"/>
    <mergeCell ref="G68:L68"/>
    <mergeCell ref="AE64:AN64"/>
    <mergeCell ref="AO64:BC64"/>
    <mergeCell ref="A66:F66"/>
    <mergeCell ref="G66:L66"/>
    <mergeCell ref="M66:Y66"/>
    <mergeCell ref="Z65:AD65"/>
    <mergeCell ref="Z66:AD66"/>
    <mergeCell ref="AE65:AN65"/>
    <mergeCell ref="AO65:BC65"/>
    <mergeCell ref="AE66:AN66"/>
    <mergeCell ref="A94:BL94"/>
    <mergeCell ref="BA91:BD91"/>
    <mergeCell ref="BE91:BM91"/>
    <mergeCell ref="A92:C92"/>
    <mergeCell ref="D92:P92"/>
    <mergeCell ref="Q92:T92"/>
    <mergeCell ref="U92:X92"/>
    <mergeCell ref="G61:L61"/>
    <mergeCell ref="M61:Y61"/>
    <mergeCell ref="AE62:AN62"/>
    <mergeCell ref="AO62:BC62"/>
    <mergeCell ref="Z61:AD61"/>
    <mergeCell ref="A63:F63"/>
    <mergeCell ref="G63:L63"/>
    <mergeCell ref="M63:Y63"/>
    <mergeCell ref="Z63:AD63"/>
    <mergeCell ref="A64:F64"/>
    <mergeCell ref="G64:L64"/>
    <mergeCell ref="M64:Y64"/>
    <mergeCell ref="Z64:AD64"/>
    <mergeCell ref="AO61:BC61"/>
    <mergeCell ref="A62:F62"/>
    <mergeCell ref="G62:L62"/>
    <mergeCell ref="M62:Y62"/>
    <mergeCell ref="Z62:AD62"/>
    <mergeCell ref="A61:F61"/>
    <mergeCell ref="W103:AM103"/>
    <mergeCell ref="AO103:BG103"/>
    <mergeCell ref="A95:BL95"/>
    <mergeCell ref="A96:BL96"/>
    <mergeCell ref="A98:V98"/>
    <mergeCell ref="W98:AM98"/>
    <mergeCell ref="AO98:BG98"/>
    <mergeCell ref="W99:AM99"/>
    <mergeCell ref="AO99:BG99"/>
    <mergeCell ref="A100:F100"/>
    <mergeCell ref="A102:V102"/>
    <mergeCell ref="W102:AM102"/>
    <mergeCell ref="AO102:BG102"/>
    <mergeCell ref="BE92:BM92"/>
    <mergeCell ref="AS92:AV92"/>
    <mergeCell ref="AW92:AZ92"/>
    <mergeCell ref="BA92:BD92"/>
    <mergeCell ref="Y92:AB92"/>
    <mergeCell ref="AC92:AF92"/>
    <mergeCell ref="AO92:AR92"/>
    <mergeCell ref="AS91:AV91"/>
    <mergeCell ref="AW91:AZ91"/>
    <mergeCell ref="AO90:AR90"/>
    <mergeCell ref="AS90:AV90"/>
    <mergeCell ref="AW90:AZ90"/>
    <mergeCell ref="AG92:AJ92"/>
    <mergeCell ref="AK92:AN92"/>
    <mergeCell ref="AK91:AN91"/>
    <mergeCell ref="AG91:AJ91"/>
    <mergeCell ref="AO91:AR91"/>
    <mergeCell ref="Y90:AB90"/>
    <mergeCell ref="A91:C91"/>
    <mergeCell ref="D91:P91"/>
    <mergeCell ref="Q91:T91"/>
    <mergeCell ref="U91:X91"/>
    <mergeCell ref="AK90:AN90"/>
    <mergeCell ref="Y91:AB91"/>
    <mergeCell ref="AC91:AF91"/>
    <mergeCell ref="BE88:BM89"/>
    <mergeCell ref="Y89:AB89"/>
    <mergeCell ref="AC89:AF89"/>
    <mergeCell ref="AG89:AJ89"/>
    <mergeCell ref="A90:C90"/>
    <mergeCell ref="D90:P90"/>
    <mergeCell ref="Q90:T90"/>
    <mergeCell ref="AW89:AZ89"/>
    <mergeCell ref="BA90:BD90"/>
    <mergeCell ref="AC90:AF90"/>
    <mergeCell ref="AG90:AJ90"/>
    <mergeCell ref="A85:BM85"/>
    <mergeCell ref="A86:BL86"/>
    <mergeCell ref="A88:C89"/>
    <mergeCell ref="D88:P89"/>
    <mergeCell ref="AG88:AR88"/>
    <mergeCell ref="AS88:BD88"/>
    <mergeCell ref="G72:L72"/>
    <mergeCell ref="M72:Y72"/>
    <mergeCell ref="Z72:AD72"/>
    <mergeCell ref="AE72:AN72"/>
    <mergeCell ref="AO72:BC72"/>
    <mergeCell ref="AE63:AN63"/>
    <mergeCell ref="AO63:BC63"/>
    <mergeCell ref="AO66:BC66"/>
    <mergeCell ref="AE68:AN68"/>
    <mergeCell ref="AO68:BC68"/>
    <mergeCell ref="A65:F65"/>
    <mergeCell ref="G65:L65"/>
    <mergeCell ref="M65:Y65"/>
    <mergeCell ref="BE90:BM90"/>
    <mergeCell ref="U89:X89"/>
    <mergeCell ref="U90:X90"/>
    <mergeCell ref="BA89:BD89"/>
    <mergeCell ref="AO89:AR89"/>
    <mergeCell ref="AS89:AV89"/>
    <mergeCell ref="A72:F72"/>
    <mergeCell ref="A55:BL55"/>
    <mergeCell ref="A52:P52"/>
    <mergeCell ref="Q52:X52"/>
    <mergeCell ref="G60:L60"/>
    <mergeCell ref="M60:Y60"/>
    <mergeCell ref="Z60:AD60"/>
    <mergeCell ref="AO59:BC59"/>
    <mergeCell ref="A60:F60"/>
    <mergeCell ref="AO52:AV52"/>
    <mergeCell ref="AO48:AV48"/>
    <mergeCell ref="A49:P49"/>
    <mergeCell ref="Q49:X49"/>
    <mergeCell ref="Y49:AF49"/>
    <mergeCell ref="AG49:AN49"/>
    <mergeCell ref="Q88:T89"/>
    <mergeCell ref="U88:AF88"/>
    <mergeCell ref="AO58:BC58"/>
    <mergeCell ref="AE60:AN60"/>
    <mergeCell ref="AO60:BC60"/>
    <mergeCell ref="AE61:AN61"/>
    <mergeCell ref="AE58:AN58"/>
    <mergeCell ref="AE74:AN74"/>
    <mergeCell ref="AE59:AN59"/>
    <mergeCell ref="AK89:AN89"/>
    <mergeCell ref="AO51:AV51"/>
    <mergeCell ref="A59:F59"/>
    <mergeCell ref="G59:L59"/>
    <mergeCell ref="M59:Y59"/>
    <mergeCell ref="Z59:AD59"/>
    <mergeCell ref="A58:F58"/>
    <mergeCell ref="G58:L58"/>
    <mergeCell ref="M58:Y58"/>
    <mergeCell ref="Z58:AD58"/>
    <mergeCell ref="A56:BL56"/>
    <mergeCell ref="A51:P51"/>
    <mergeCell ref="Q51:X51"/>
    <mergeCell ref="Y51:AF51"/>
    <mergeCell ref="Y50:AF50"/>
    <mergeCell ref="Y52:AF52"/>
    <mergeCell ref="AG52:AN52"/>
    <mergeCell ref="AG51:AN51"/>
    <mergeCell ref="Y46:AF47"/>
    <mergeCell ref="AG46:AN47"/>
    <mergeCell ref="AG50:AN50"/>
    <mergeCell ref="Q50:X50"/>
    <mergeCell ref="A48:P48"/>
    <mergeCell ref="Q48:X48"/>
    <mergeCell ref="Y48:AF48"/>
    <mergeCell ref="AG48:AN48"/>
    <mergeCell ref="A50:P50"/>
    <mergeCell ref="A41:C41"/>
    <mergeCell ref="AO49:AV49"/>
    <mergeCell ref="AO50:AV50"/>
    <mergeCell ref="AO46:AV47"/>
    <mergeCell ref="AS39:AZ39"/>
    <mergeCell ref="AK41:AR41"/>
    <mergeCell ref="AK39:AR39"/>
    <mergeCell ref="A44:AV44"/>
    <mergeCell ref="A46:P47"/>
    <mergeCell ref="Q46:X47"/>
    <mergeCell ref="AC41:AJ41"/>
    <mergeCell ref="A38:C38"/>
    <mergeCell ref="D38:I38"/>
    <mergeCell ref="A43:BL43"/>
    <mergeCell ref="A39:C39"/>
    <mergeCell ref="D39:I39"/>
    <mergeCell ref="J39:O39"/>
    <mergeCell ref="P39:AB39"/>
    <mergeCell ref="AC39:AJ39"/>
    <mergeCell ref="AS40:AZ40"/>
    <mergeCell ref="A40:C40"/>
    <mergeCell ref="D40:I40"/>
    <mergeCell ref="J40:O40"/>
    <mergeCell ref="AS41:AZ41"/>
    <mergeCell ref="P40:AB40"/>
    <mergeCell ref="AC40:AJ40"/>
    <mergeCell ref="AK40:AR40"/>
    <mergeCell ref="D41:I41"/>
    <mergeCell ref="J41:O41"/>
    <mergeCell ref="P41:AB41"/>
    <mergeCell ref="AS38:AZ38"/>
    <mergeCell ref="A37:C37"/>
    <mergeCell ref="D37:I37"/>
    <mergeCell ref="J37:O37"/>
    <mergeCell ref="P37:AB37"/>
    <mergeCell ref="AC37:AJ37"/>
    <mergeCell ref="AK37:AR37"/>
    <mergeCell ref="J38:O38"/>
    <mergeCell ref="P38:AB38"/>
    <mergeCell ref="AC38:AJ38"/>
    <mergeCell ref="AK38:AR38"/>
    <mergeCell ref="AS35:AZ36"/>
    <mergeCell ref="A32:BL32"/>
    <mergeCell ref="A33:AZ33"/>
    <mergeCell ref="AS37:AZ37"/>
    <mergeCell ref="A35:C36"/>
    <mergeCell ref="D35:I36"/>
    <mergeCell ref="J35:O36"/>
    <mergeCell ref="P35:AB36"/>
    <mergeCell ref="AC35:AJ36"/>
    <mergeCell ref="AK35:AR36"/>
    <mergeCell ref="AR21:BC21"/>
    <mergeCell ref="BD21:BG21"/>
    <mergeCell ref="A30:F30"/>
    <mergeCell ref="G30:L30"/>
    <mergeCell ref="M30:R30"/>
    <mergeCell ref="S30:BL30"/>
    <mergeCell ref="A21:T21"/>
    <mergeCell ref="U21:X21"/>
    <mergeCell ref="Y21:AM21"/>
    <mergeCell ref="AN21:AQ21"/>
    <mergeCell ref="BH21:BL21"/>
    <mergeCell ref="A25:BL25"/>
    <mergeCell ref="A27:F27"/>
    <mergeCell ref="G27:L27"/>
    <mergeCell ref="M27:R27"/>
    <mergeCell ref="S27:BL27"/>
    <mergeCell ref="A22:BL22"/>
    <mergeCell ref="A23:BL23"/>
    <mergeCell ref="A24:K24"/>
    <mergeCell ref="L24:BL24"/>
    <mergeCell ref="A29:F29"/>
    <mergeCell ref="G29:L29"/>
    <mergeCell ref="M29:R29"/>
    <mergeCell ref="S29:BL29"/>
    <mergeCell ref="A28:F28"/>
    <mergeCell ref="G28:L28"/>
    <mergeCell ref="M28:R28"/>
    <mergeCell ref="S28:BL28"/>
    <mergeCell ref="A20:K20"/>
    <mergeCell ref="L20:AB20"/>
    <mergeCell ref="AC20:BL20"/>
    <mergeCell ref="C15:K15"/>
    <mergeCell ref="L15:BL15"/>
    <mergeCell ref="A16:K16"/>
    <mergeCell ref="L16:BL16"/>
    <mergeCell ref="A18:K18"/>
    <mergeCell ref="L18:BL18"/>
    <mergeCell ref="A19:B19"/>
    <mergeCell ref="C19:K19"/>
    <mergeCell ref="L19:AB19"/>
    <mergeCell ref="AC19:BL19"/>
    <mergeCell ref="AO5:BF5"/>
    <mergeCell ref="AO6:BF6"/>
    <mergeCell ref="AO10:BF10"/>
    <mergeCell ref="A13:BL13"/>
    <mergeCell ref="A17:B17"/>
    <mergeCell ref="C17:K17"/>
    <mergeCell ref="L17:BL17"/>
    <mergeCell ref="A15:B15"/>
    <mergeCell ref="BB1:BL1"/>
    <mergeCell ref="AO2:BL2"/>
    <mergeCell ref="AO3:BL3"/>
    <mergeCell ref="AO4:BF4"/>
    <mergeCell ref="AO7:BF7"/>
    <mergeCell ref="AO8:BF8"/>
    <mergeCell ref="AO9:BF9"/>
    <mergeCell ref="A14:BL14"/>
  </mergeCells>
  <phoneticPr fontId="14" type="noConversion"/>
  <conditionalFormatting sqref="G61:L61">
    <cfRule type="cellIs" dxfId="58" priority="21" stopIfTrue="1" operator="equal">
      <formula>$G60</formula>
    </cfRule>
  </conditionalFormatting>
  <conditionalFormatting sqref="G62:L62">
    <cfRule type="cellIs" dxfId="57" priority="20" stopIfTrue="1" operator="equal">
      <formula>$G61</formula>
    </cfRule>
  </conditionalFormatting>
  <conditionalFormatting sqref="G63:L63">
    <cfRule type="cellIs" dxfId="56" priority="19" stopIfTrue="1" operator="equal">
      <formula>$G62</formula>
    </cfRule>
  </conditionalFormatting>
  <conditionalFormatting sqref="G64:L64">
    <cfRule type="cellIs" dxfId="55" priority="18" stopIfTrue="1" operator="equal">
      <formula>$G63</formula>
    </cfRule>
  </conditionalFormatting>
  <conditionalFormatting sqref="G65:L65">
    <cfRule type="cellIs" dxfId="54" priority="17" stopIfTrue="1" operator="equal">
      <formula>$G64</formula>
    </cfRule>
  </conditionalFormatting>
  <conditionalFormatting sqref="G66:L66">
    <cfRule type="cellIs" dxfId="53" priority="16" stopIfTrue="1" operator="equal">
      <formula>$G65</formula>
    </cfRule>
  </conditionalFormatting>
  <conditionalFormatting sqref="G69:L69">
    <cfRule type="cellIs" dxfId="52" priority="15" stopIfTrue="1" operator="equal">
      <formula>$G66</formula>
    </cfRule>
  </conditionalFormatting>
  <conditionalFormatting sqref="G70:L70">
    <cfRule type="cellIs" dxfId="51" priority="14" stopIfTrue="1" operator="equal">
      <formula>$G69</formula>
    </cfRule>
  </conditionalFormatting>
  <conditionalFormatting sqref="G71:L71">
    <cfRule type="cellIs" dxfId="50" priority="13" stopIfTrue="1" operator="equal">
      <formula>$G70</formula>
    </cfRule>
  </conditionalFormatting>
  <conditionalFormatting sqref="G74:L74">
    <cfRule type="cellIs" dxfId="49" priority="12" stopIfTrue="1" operator="equal">
      <formula>$G71</formula>
    </cfRule>
  </conditionalFormatting>
  <conditionalFormatting sqref="G75:L75">
    <cfRule type="cellIs" dxfId="48" priority="11" stopIfTrue="1" operator="equal">
      <formula>$G74</formula>
    </cfRule>
  </conditionalFormatting>
  <conditionalFormatting sqref="G76:L76">
    <cfRule type="cellIs" dxfId="47" priority="10" stopIfTrue="1" operator="equal">
      <formula>$G75</formula>
    </cfRule>
  </conditionalFormatting>
  <conditionalFormatting sqref="G79:L79">
    <cfRule type="cellIs" dxfId="46" priority="9" stopIfTrue="1" operator="equal">
      <formula>$G76</formula>
    </cfRule>
  </conditionalFormatting>
  <conditionalFormatting sqref="G80:L80">
    <cfRule type="cellIs" dxfId="45" priority="8" stopIfTrue="1" operator="equal">
      <formula>$G79</formula>
    </cfRule>
  </conditionalFormatting>
  <conditionalFormatting sqref="G81:L81">
    <cfRule type="cellIs" dxfId="44" priority="7" stopIfTrue="1" operator="equal">
      <formula>$G80</formula>
    </cfRule>
  </conditionalFormatting>
  <conditionalFormatting sqref="G82:L82">
    <cfRule type="cellIs" dxfId="43" priority="6" stopIfTrue="1" operator="equal">
      <formula>$G81</formula>
    </cfRule>
  </conditionalFormatting>
  <conditionalFormatting sqref="G83:L83">
    <cfRule type="cellIs" dxfId="42" priority="5" stopIfTrue="1" operator="equal">
      <formula>$G82</formula>
    </cfRule>
  </conditionalFormatting>
  <conditionalFormatting sqref="G67:L68">
    <cfRule type="cellIs" dxfId="41" priority="3" stopIfTrue="1" operator="equal">
      <formula>#REF!</formula>
    </cfRule>
  </conditionalFormatting>
  <conditionalFormatting sqref="G72:L73">
    <cfRule type="cellIs" dxfId="40" priority="2" stopIfTrue="1" operator="equal">
      <formula>#REF!</formula>
    </cfRule>
  </conditionalFormatting>
  <conditionalFormatting sqref="G77:L78">
    <cfRule type="cellIs" dxfId="39" priority="1" stopIfTrue="1" operator="equal">
      <formula>#REF!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1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6"/>
  <sheetViews>
    <sheetView tabSelected="1" view="pageBreakPreview" topLeftCell="A7" zoomScale="70" zoomScaleNormal="100" zoomScaleSheetLayoutView="70" workbookViewId="0">
      <selection activeCell="AC19" sqref="AC19:BL19"/>
    </sheetView>
  </sheetViews>
  <sheetFormatPr defaultRowHeight="12.75"/>
  <cols>
    <col min="1" max="10" width="2.85546875" style="1" customWidth="1"/>
    <col min="11" max="11" width="2" style="1" customWidth="1"/>
    <col min="12" max="12" width="2.85546875" style="1" hidden="1" customWidth="1"/>
    <col min="13" max="24" width="2.85546875" style="1" customWidth="1"/>
    <col min="25" max="25" width="16.7109375" style="1" customWidth="1"/>
    <col min="26" max="39" width="2.85546875" style="1" customWidth="1"/>
    <col min="40" max="40" width="9.28515625" style="1" customWidth="1"/>
    <col min="41" max="54" width="2.85546875" style="1" customWidth="1"/>
    <col min="55" max="55" width="3.5703125" style="1" customWidth="1"/>
    <col min="56" max="57" width="2.85546875" style="1" customWidth="1"/>
    <col min="58" max="58" width="4.28515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8" t="s">
        <v>26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32.1" customHeight="1">
      <c r="AO4" s="40" t="s">
        <v>164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34" t="s">
        <v>68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1:65" ht="4.5" customHeight="1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5" ht="17.2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27.75" customHeight="1">
      <c r="AO8" s="40" t="s">
        <v>165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65" ht="15.95" customHeight="1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4.75" customHeight="1">
      <c r="AO10" s="36" t="s">
        <v>215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3" spans="1:65" ht="15.75" customHeight="1">
      <c r="A13" s="37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5" ht="15.75" customHeight="1">
      <c r="A14" s="37" t="s">
        <v>121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5" ht="27.95" customHeight="1">
      <c r="A15" s="31">
        <v>1</v>
      </c>
      <c r="B15" s="31"/>
      <c r="C15" s="32" t="s">
        <v>118</v>
      </c>
      <c r="D15" s="33"/>
      <c r="E15" s="33"/>
      <c r="F15" s="33"/>
      <c r="G15" s="33"/>
      <c r="H15" s="33"/>
      <c r="I15" s="33"/>
      <c r="J15" s="33"/>
      <c r="K15" s="33"/>
      <c r="L15" s="42" t="s">
        <v>119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5" customHeight="1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27.95" customHeight="1">
      <c r="A17" s="31" t="s">
        <v>27</v>
      </c>
      <c r="B17" s="31"/>
      <c r="C17" s="32" t="s">
        <v>124</v>
      </c>
      <c r="D17" s="33"/>
      <c r="E17" s="33"/>
      <c r="F17" s="33"/>
      <c r="G17" s="33"/>
      <c r="H17" s="33"/>
      <c r="I17" s="33"/>
      <c r="J17" s="33"/>
      <c r="K17" s="33"/>
      <c r="L17" s="42" t="s">
        <v>119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5" customHeight="1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9.5" customHeight="1">
      <c r="A19" s="31">
        <v>3</v>
      </c>
      <c r="B19" s="31"/>
      <c r="C19" s="32" t="s">
        <v>151</v>
      </c>
      <c r="D19" s="33"/>
      <c r="E19" s="33"/>
      <c r="F19" s="33"/>
      <c r="G19" s="33"/>
      <c r="H19" s="33"/>
      <c r="I19" s="33"/>
      <c r="J19" s="33"/>
      <c r="K19" s="33"/>
      <c r="L19" s="32" t="s">
        <v>153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42" t="s">
        <v>152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32.25" customHeight="1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88">
        <f>AN21+BD21</f>
        <v>1789.5</v>
      </c>
      <c r="V21" s="88"/>
      <c r="W21" s="88"/>
      <c r="X21" s="88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88">
        <v>0</v>
      </c>
      <c r="AO21" s="88"/>
      <c r="AP21" s="88"/>
      <c r="AQ21" s="88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88">
        <f>1249.5+295+245</f>
        <v>1789.5</v>
      </c>
      <c r="BE21" s="88"/>
      <c r="BF21" s="88"/>
      <c r="BG21" s="88"/>
      <c r="BH21" s="45" t="s">
        <v>72</v>
      </c>
      <c r="BI21" s="45"/>
      <c r="BJ21" s="45"/>
      <c r="BK21" s="45"/>
      <c r="BL21" s="45"/>
    </row>
    <row r="22" spans="1:79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48.75" customHeight="1">
      <c r="A23" s="42" t="s">
        <v>192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5" customHeight="1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7" t="s">
        <v>150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79" ht="15.75" customHeight="1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7.95" customHeight="1">
      <c r="A27" s="53" t="s">
        <v>12</v>
      </c>
      <c r="B27" s="53"/>
      <c r="C27" s="53"/>
      <c r="D27" s="53"/>
      <c r="E27" s="53"/>
      <c r="F27" s="53"/>
      <c r="G27" s="53" t="s">
        <v>11</v>
      </c>
      <c r="H27" s="53"/>
      <c r="I27" s="53"/>
      <c r="J27" s="53"/>
      <c r="K27" s="53"/>
      <c r="L27" s="53"/>
      <c r="M27" s="53" t="s">
        <v>29</v>
      </c>
      <c r="N27" s="53"/>
      <c r="O27" s="53"/>
      <c r="P27" s="53"/>
      <c r="Q27" s="53"/>
      <c r="R27" s="53"/>
      <c r="S27" s="53" t="s">
        <v>10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51" t="s">
        <v>44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" t="s">
        <v>49</v>
      </c>
    </row>
    <row r="30" spans="1:79">
      <c r="A30" s="12"/>
      <c r="B30" s="12"/>
      <c r="C30" s="12"/>
      <c r="D30" s="12"/>
      <c r="E30" s="12"/>
      <c r="F30" s="12"/>
      <c r="G30" s="13"/>
      <c r="H30" s="14"/>
      <c r="I30" s="14"/>
      <c r="J30" s="14"/>
      <c r="K30" s="14"/>
      <c r="L30" s="15"/>
      <c r="M30" s="22"/>
      <c r="N30" s="22"/>
      <c r="O30" s="22"/>
      <c r="P30" s="22"/>
      <c r="Q30" s="22"/>
      <c r="R30" s="2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5" customHeight="1">
      <c r="A33" s="55" t="s">
        <v>120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52" t="s">
        <v>12</v>
      </c>
      <c r="B35" s="52"/>
      <c r="C35" s="52"/>
      <c r="D35" s="52" t="s">
        <v>11</v>
      </c>
      <c r="E35" s="52"/>
      <c r="F35" s="52"/>
      <c r="G35" s="52"/>
      <c r="H35" s="52"/>
      <c r="I35" s="52"/>
      <c r="J35" s="52" t="s">
        <v>29</v>
      </c>
      <c r="K35" s="52"/>
      <c r="L35" s="52"/>
      <c r="M35" s="52"/>
      <c r="N35" s="52"/>
      <c r="O35" s="52"/>
      <c r="P35" s="52" t="s">
        <v>14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17</v>
      </c>
      <c r="AD35" s="52"/>
      <c r="AE35" s="52"/>
      <c r="AF35" s="52"/>
      <c r="AG35" s="52"/>
      <c r="AH35" s="52"/>
      <c r="AI35" s="52"/>
      <c r="AJ35" s="52"/>
      <c r="AK35" s="52" t="s">
        <v>16</v>
      </c>
      <c r="AL35" s="52"/>
      <c r="AM35" s="52"/>
      <c r="AN35" s="52"/>
      <c r="AO35" s="52"/>
      <c r="AP35" s="52"/>
      <c r="AQ35" s="52"/>
      <c r="AR35" s="52"/>
      <c r="AS35" s="52" t="s">
        <v>15</v>
      </c>
      <c r="AT35" s="52"/>
      <c r="AU35" s="52"/>
      <c r="AV35" s="52"/>
      <c r="AW35" s="52"/>
      <c r="AX35" s="52"/>
      <c r="AY35" s="52"/>
      <c r="AZ35" s="52"/>
    </row>
    <row r="36" spans="1:79" ht="19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2.75" customHeight="1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51" t="s">
        <v>44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57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25.5" hidden="1" customHeight="1">
      <c r="A39" s="16">
        <v>1</v>
      </c>
      <c r="B39" s="16"/>
      <c r="C39" s="16"/>
      <c r="D39" s="24">
        <v>1416310</v>
      </c>
      <c r="E39" s="25"/>
      <c r="F39" s="25"/>
      <c r="G39" s="25"/>
      <c r="H39" s="25"/>
      <c r="I39" s="26"/>
      <c r="J39" s="23" t="s">
        <v>153</v>
      </c>
      <c r="K39" s="23"/>
      <c r="L39" s="23"/>
      <c r="M39" s="23"/>
      <c r="N39" s="23"/>
      <c r="O39" s="23"/>
      <c r="P39" s="27" t="s">
        <v>146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56">
        <v>0</v>
      </c>
      <c r="AD39" s="56"/>
      <c r="AE39" s="56"/>
      <c r="AF39" s="56"/>
      <c r="AG39" s="56"/>
      <c r="AH39" s="56"/>
      <c r="AI39" s="56"/>
      <c r="AJ39" s="56"/>
      <c r="AK39" s="56">
        <v>1249.5</v>
      </c>
      <c r="AL39" s="56"/>
      <c r="AM39" s="56"/>
      <c r="AN39" s="56"/>
      <c r="AO39" s="56"/>
      <c r="AP39" s="56"/>
      <c r="AQ39" s="56"/>
      <c r="AR39" s="56"/>
      <c r="AS39" s="56">
        <f>AC39+AK39</f>
        <v>1249.5</v>
      </c>
      <c r="AT39" s="56"/>
      <c r="AU39" s="56"/>
      <c r="AV39" s="56"/>
      <c r="AW39" s="56"/>
      <c r="AX39" s="56"/>
      <c r="AY39" s="56"/>
      <c r="AZ39" s="56"/>
      <c r="CA39" s="6" t="s">
        <v>52</v>
      </c>
    </row>
    <row r="40" spans="1:79" ht="25.5" customHeight="1">
      <c r="A40" s="12">
        <v>1</v>
      </c>
      <c r="B40" s="12"/>
      <c r="C40" s="12"/>
      <c r="D40" s="13">
        <v>1416310</v>
      </c>
      <c r="E40" s="14"/>
      <c r="F40" s="14"/>
      <c r="G40" s="14"/>
      <c r="H40" s="14"/>
      <c r="I40" s="15"/>
      <c r="J40" s="22" t="s">
        <v>153</v>
      </c>
      <c r="K40" s="22"/>
      <c r="L40" s="22"/>
      <c r="M40" s="22"/>
      <c r="N40" s="22"/>
      <c r="O40" s="22"/>
      <c r="P40" s="18" t="s">
        <v>147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54">
        <v>0</v>
      </c>
      <c r="AD40" s="54"/>
      <c r="AE40" s="54"/>
      <c r="AF40" s="54"/>
      <c r="AG40" s="54"/>
      <c r="AH40" s="54"/>
      <c r="AI40" s="54"/>
      <c r="AJ40" s="54"/>
      <c r="AK40" s="54">
        <v>1249.5</v>
      </c>
      <c r="AL40" s="54"/>
      <c r="AM40" s="54"/>
      <c r="AN40" s="54"/>
      <c r="AO40" s="54"/>
      <c r="AP40" s="54"/>
      <c r="AQ40" s="54"/>
      <c r="AR40" s="54"/>
      <c r="AS40" s="54">
        <f>AC40+AK40</f>
        <v>1249.5</v>
      </c>
      <c r="AT40" s="54"/>
      <c r="AU40" s="54"/>
      <c r="AV40" s="54"/>
      <c r="AW40" s="54"/>
      <c r="AX40" s="54"/>
      <c r="AY40" s="54"/>
      <c r="AZ40" s="54"/>
    </row>
    <row r="41" spans="1:79" ht="25.5" customHeight="1">
      <c r="A41" s="12">
        <v>2</v>
      </c>
      <c r="B41" s="12"/>
      <c r="C41" s="12"/>
      <c r="D41" s="13">
        <v>1416310</v>
      </c>
      <c r="E41" s="14"/>
      <c r="F41" s="14"/>
      <c r="G41" s="14"/>
      <c r="H41" s="14"/>
      <c r="I41" s="15"/>
      <c r="J41" s="22" t="s">
        <v>153</v>
      </c>
      <c r="K41" s="22"/>
      <c r="L41" s="22"/>
      <c r="M41" s="22"/>
      <c r="N41" s="22"/>
      <c r="O41" s="22"/>
      <c r="P41" s="18" t="s">
        <v>177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54">
        <v>0</v>
      </c>
      <c r="AD41" s="54"/>
      <c r="AE41" s="54"/>
      <c r="AF41" s="54"/>
      <c r="AG41" s="54"/>
      <c r="AH41" s="54"/>
      <c r="AI41" s="54"/>
      <c r="AJ41" s="54"/>
      <c r="AK41" s="54">
        <v>295</v>
      </c>
      <c r="AL41" s="54"/>
      <c r="AM41" s="54"/>
      <c r="AN41" s="54"/>
      <c r="AO41" s="54"/>
      <c r="AP41" s="54"/>
      <c r="AQ41" s="54"/>
      <c r="AR41" s="54"/>
      <c r="AS41" s="54">
        <f>AC41+AK41</f>
        <v>295</v>
      </c>
      <c r="AT41" s="54"/>
      <c r="AU41" s="54"/>
      <c r="AV41" s="54"/>
      <c r="AW41" s="54"/>
      <c r="AX41" s="54"/>
      <c r="AY41" s="54"/>
      <c r="AZ41" s="54"/>
    </row>
    <row r="42" spans="1:79" ht="25.5" customHeight="1">
      <c r="A42" s="12">
        <v>3</v>
      </c>
      <c r="B42" s="12"/>
      <c r="C42" s="12"/>
      <c r="D42" s="13">
        <v>1416310</v>
      </c>
      <c r="E42" s="14"/>
      <c r="F42" s="14"/>
      <c r="G42" s="14"/>
      <c r="H42" s="14"/>
      <c r="I42" s="15"/>
      <c r="J42" s="22" t="s">
        <v>153</v>
      </c>
      <c r="K42" s="22"/>
      <c r="L42" s="22"/>
      <c r="M42" s="22"/>
      <c r="N42" s="22"/>
      <c r="O42" s="22"/>
      <c r="P42" s="89" t="s">
        <v>179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  <c r="AC42" s="97">
        <v>0</v>
      </c>
      <c r="AD42" s="97"/>
      <c r="AE42" s="97"/>
      <c r="AF42" s="97"/>
      <c r="AG42" s="97"/>
      <c r="AH42" s="97"/>
      <c r="AI42" s="97"/>
      <c r="AJ42" s="97"/>
      <c r="AK42" s="97">
        <v>245</v>
      </c>
      <c r="AL42" s="97"/>
      <c r="AM42" s="97"/>
      <c r="AN42" s="97"/>
      <c r="AO42" s="97"/>
      <c r="AP42" s="97"/>
      <c r="AQ42" s="97"/>
      <c r="AR42" s="97"/>
      <c r="AS42" s="97">
        <f>AC42+AK42</f>
        <v>245</v>
      </c>
      <c r="AT42" s="97"/>
      <c r="AU42" s="97"/>
      <c r="AV42" s="97"/>
      <c r="AW42" s="97"/>
      <c r="AX42" s="97"/>
      <c r="AY42" s="97"/>
      <c r="AZ42" s="97"/>
    </row>
    <row r="43" spans="1:79" s="6" customFormat="1">
      <c r="A43" s="16"/>
      <c r="B43" s="16"/>
      <c r="C43" s="16"/>
      <c r="D43" s="77" t="s">
        <v>76</v>
      </c>
      <c r="E43" s="78"/>
      <c r="F43" s="78"/>
      <c r="G43" s="78"/>
      <c r="H43" s="78"/>
      <c r="I43" s="79"/>
      <c r="J43" s="23" t="s">
        <v>76</v>
      </c>
      <c r="K43" s="23"/>
      <c r="L43" s="23"/>
      <c r="M43" s="23"/>
      <c r="N43" s="23"/>
      <c r="O43" s="23"/>
      <c r="P43" s="27" t="s">
        <v>78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56">
        <f>AC40</f>
        <v>0</v>
      </c>
      <c r="AD43" s="56"/>
      <c r="AE43" s="56"/>
      <c r="AF43" s="56"/>
      <c r="AG43" s="56"/>
      <c r="AH43" s="56"/>
      <c r="AI43" s="56"/>
      <c r="AJ43" s="56"/>
      <c r="AK43" s="56">
        <f>SUM(AK40:AR42)</f>
        <v>1789.5</v>
      </c>
      <c r="AL43" s="56"/>
      <c r="AM43" s="56"/>
      <c r="AN43" s="56"/>
      <c r="AO43" s="56"/>
      <c r="AP43" s="56"/>
      <c r="AQ43" s="56"/>
      <c r="AR43" s="56"/>
      <c r="AS43" s="56">
        <f>AC43+AK43</f>
        <v>1789.5</v>
      </c>
      <c r="AT43" s="56"/>
      <c r="AU43" s="56"/>
      <c r="AV43" s="56"/>
      <c r="AW43" s="56"/>
      <c r="AX43" s="56"/>
      <c r="AY43" s="56"/>
      <c r="AZ43" s="56"/>
    </row>
    <row r="45" spans="1:79" ht="15.75" customHeight="1">
      <c r="A45" s="39" t="s">
        <v>31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79" ht="15" customHeight="1">
      <c r="A46" s="55" t="s">
        <v>120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>
      <c r="A48" s="52" t="s">
        <v>30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 t="s">
        <v>11</v>
      </c>
      <c r="R48" s="52"/>
      <c r="S48" s="52"/>
      <c r="T48" s="52"/>
      <c r="U48" s="52"/>
      <c r="V48" s="52"/>
      <c r="W48" s="52"/>
      <c r="X48" s="52"/>
      <c r="Y48" s="52" t="s">
        <v>17</v>
      </c>
      <c r="Z48" s="52"/>
      <c r="AA48" s="52"/>
      <c r="AB48" s="52"/>
      <c r="AC48" s="52"/>
      <c r="AD48" s="52"/>
      <c r="AE48" s="52"/>
      <c r="AF48" s="52"/>
      <c r="AG48" s="52" t="s">
        <v>16</v>
      </c>
      <c r="AH48" s="52"/>
      <c r="AI48" s="52"/>
      <c r="AJ48" s="52"/>
      <c r="AK48" s="52"/>
      <c r="AL48" s="52"/>
      <c r="AM48" s="52"/>
      <c r="AN48" s="52"/>
      <c r="AO48" s="52" t="s">
        <v>15</v>
      </c>
      <c r="AP48" s="52"/>
      <c r="AQ48" s="52"/>
      <c r="AR48" s="52"/>
      <c r="AS48" s="52"/>
      <c r="AT48" s="52"/>
      <c r="AU48" s="52"/>
      <c r="AV48" s="52"/>
    </row>
    <row r="49" spans="1:79" ht="29.1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79" ht="15.95" customHeight="1">
      <c r="A50" s="52">
        <v>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>
        <v>2</v>
      </c>
      <c r="R50" s="52"/>
      <c r="S50" s="52"/>
      <c r="T50" s="52"/>
      <c r="U50" s="52"/>
      <c r="V50" s="52"/>
      <c r="W50" s="52"/>
      <c r="X50" s="52"/>
      <c r="Y50" s="52">
        <v>3</v>
      </c>
      <c r="Z50" s="52"/>
      <c r="AA50" s="52"/>
      <c r="AB50" s="52"/>
      <c r="AC50" s="52"/>
      <c r="AD50" s="52"/>
      <c r="AE50" s="52"/>
      <c r="AF50" s="52"/>
      <c r="AG50" s="52">
        <v>4</v>
      </c>
      <c r="AH50" s="52"/>
      <c r="AI50" s="52"/>
      <c r="AJ50" s="52"/>
      <c r="AK50" s="52"/>
      <c r="AL50" s="52"/>
      <c r="AM50" s="52"/>
      <c r="AN50" s="52"/>
      <c r="AO50" s="52">
        <v>5</v>
      </c>
      <c r="AP50" s="52"/>
      <c r="AQ50" s="52"/>
      <c r="AR50" s="52"/>
      <c r="AS50" s="52"/>
      <c r="AT50" s="52"/>
      <c r="AU50" s="52"/>
      <c r="AV50" s="52"/>
    </row>
    <row r="51" spans="1:79" ht="12.75" hidden="1" customHeight="1">
      <c r="A51" s="51" t="s">
        <v>44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12" t="s">
        <v>42</v>
      </c>
      <c r="R51" s="12"/>
      <c r="S51" s="12"/>
      <c r="T51" s="12"/>
      <c r="U51" s="12"/>
      <c r="V51" s="12"/>
      <c r="W51" s="12"/>
      <c r="X51" s="12"/>
      <c r="Y51" s="17" t="s">
        <v>45</v>
      </c>
      <c r="Z51" s="17"/>
      <c r="AA51" s="17"/>
      <c r="AB51" s="17"/>
      <c r="AC51" s="17"/>
      <c r="AD51" s="17"/>
      <c r="AE51" s="17"/>
      <c r="AF51" s="17"/>
      <c r="AG51" s="17" t="s">
        <v>46</v>
      </c>
      <c r="AH51" s="17"/>
      <c r="AI51" s="17"/>
      <c r="AJ51" s="17"/>
      <c r="AK51" s="17"/>
      <c r="AL51" s="17"/>
      <c r="AM51" s="17"/>
      <c r="AN51" s="17"/>
      <c r="AO51" s="17" t="s">
        <v>47</v>
      </c>
      <c r="AP51" s="17"/>
      <c r="AQ51" s="17"/>
      <c r="AR51" s="17"/>
      <c r="AS51" s="17"/>
      <c r="AT51" s="17"/>
      <c r="AU51" s="17"/>
      <c r="AV51" s="17"/>
      <c r="CA51" s="1" t="s">
        <v>53</v>
      </c>
    </row>
    <row r="52" spans="1:79" ht="25.5" customHeight="1">
      <c r="A52" s="18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13">
        <v>1416310</v>
      </c>
      <c r="R52" s="14"/>
      <c r="S52" s="14"/>
      <c r="T52" s="14"/>
      <c r="U52" s="14"/>
      <c r="V52" s="14"/>
      <c r="W52" s="14"/>
      <c r="X52" s="15"/>
      <c r="Y52" s="17">
        <v>0</v>
      </c>
      <c r="Z52" s="17"/>
      <c r="AA52" s="17"/>
      <c r="AB52" s="17"/>
      <c r="AC52" s="17"/>
      <c r="AD52" s="17"/>
      <c r="AE52" s="17"/>
      <c r="AF52" s="17"/>
      <c r="AG52" s="17">
        <v>1249.5</v>
      </c>
      <c r="AH52" s="17"/>
      <c r="AI52" s="17"/>
      <c r="AJ52" s="17"/>
      <c r="AK52" s="17"/>
      <c r="AL52" s="17"/>
      <c r="AM52" s="17"/>
      <c r="AN52" s="17"/>
      <c r="AO52" s="17">
        <f>Y52+AG52</f>
        <v>1249.5</v>
      </c>
      <c r="AP52" s="17"/>
      <c r="AQ52" s="17"/>
      <c r="AR52" s="17"/>
      <c r="AS52" s="17"/>
      <c r="AT52" s="17"/>
      <c r="AU52" s="17"/>
      <c r="AV52" s="17"/>
      <c r="CA52" s="1" t="s">
        <v>54</v>
      </c>
    </row>
    <row r="53" spans="1:79" s="6" customFormat="1" ht="12.75" customHeight="1">
      <c r="A53" s="27" t="s">
        <v>78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77" t="s">
        <v>76</v>
      </c>
      <c r="R53" s="78"/>
      <c r="S53" s="78"/>
      <c r="T53" s="78"/>
      <c r="U53" s="78"/>
      <c r="V53" s="78"/>
      <c r="W53" s="78"/>
      <c r="X53" s="79"/>
      <c r="Y53" s="30">
        <v>0</v>
      </c>
      <c r="Z53" s="30"/>
      <c r="AA53" s="30"/>
      <c r="AB53" s="30"/>
      <c r="AC53" s="30"/>
      <c r="AD53" s="30"/>
      <c r="AE53" s="30"/>
      <c r="AF53" s="30"/>
      <c r="AG53" s="30">
        <v>1249.5</v>
      </c>
      <c r="AH53" s="30"/>
      <c r="AI53" s="30"/>
      <c r="AJ53" s="30"/>
      <c r="AK53" s="30"/>
      <c r="AL53" s="30"/>
      <c r="AM53" s="30"/>
      <c r="AN53" s="30"/>
      <c r="AO53" s="30">
        <f>Y53+AG53</f>
        <v>1249.5</v>
      </c>
      <c r="AP53" s="30"/>
      <c r="AQ53" s="30"/>
      <c r="AR53" s="30"/>
      <c r="AS53" s="30"/>
      <c r="AT53" s="30"/>
      <c r="AU53" s="30"/>
      <c r="AV53" s="30"/>
    </row>
    <row r="55" spans="1:79" hidden="1"/>
    <row r="56" spans="1:79" ht="15.75" customHeight="1">
      <c r="A56" s="45" t="s">
        <v>18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</row>
    <row r="57" spans="1:79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79" ht="9.75" customHeight="1"/>
    <row r="59" spans="1:79" ht="30" customHeight="1">
      <c r="A59" s="52" t="s">
        <v>12</v>
      </c>
      <c r="B59" s="52"/>
      <c r="C59" s="52"/>
      <c r="D59" s="52"/>
      <c r="E59" s="52"/>
      <c r="F59" s="52"/>
      <c r="G59" s="62" t="s">
        <v>11</v>
      </c>
      <c r="H59" s="63"/>
      <c r="I59" s="63"/>
      <c r="J59" s="63"/>
      <c r="K59" s="63"/>
      <c r="L59" s="64"/>
      <c r="M59" s="52" t="s">
        <v>33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 t="s">
        <v>20</v>
      </c>
      <c r="AA59" s="52"/>
      <c r="AB59" s="52"/>
      <c r="AC59" s="52"/>
      <c r="AD59" s="52"/>
      <c r="AE59" s="52" t="s">
        <v>19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 t="s">
        <v>32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79" ht="15.75" customHeight="1">
      <c r="A60" s="52">
        <v>1</v>
      </c>
      <c r="B60" s="52"/>
      <c r="C60" s="52"/>
      <c r="D60" s="52"/>
      <c r="E60" s="52"/>
      <c r="F60" s="52"/>
      <c r="G60" s="62">
        <v>2</v>
      </c>
      <c r="H60" s="63"/>
      <c r="I60" s="63"/>
      <c r="J60" s="63"/>
      <c r="K60" s="63"/>
      <c r="L60" s="64"/>
      <c r="M60" s="52">
        <v>3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>
        <v>4</v>
      </c>
      <c r="AA60" s="52"/>
      <c r="AB60" s="52"/>
      <c r="AC60" s="52"/>
      <c r="AD60" s="52"/>
      <c r="AE60" s="52">
        <v>5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>
        <v>6</v>
      </c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</row>
    <row r="61" spans="1:79" ht="13.5" hidden="1" customHeight="1">
      <c r="A61" s="12"/>
      <c r="B61" s="12"/>
      <c r="C61" s="12"/>
      <c r="D61" s="12"/>
      <c r="E61" s="12"/>
      <c r="F61" s="12"/>
      <c r="G61" s="84" t="s">
        <v>42</v>
      </c>
      <c r="H61" s="85"/>
      <c r="I61" s="85"/>
      <c r="J61" s="85"/>
      <c r="K61" s="85"/>
      <c r="L61" s="86"/>
      <c r="M61" s="51" t="s">
        <v>44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12" t="s">
        <v>59</v>
      </c>
      <c r="AA61" s="12"/>
      <c r="AB61" s="12"/>
      <c r="AC61" s="12"/>
      <c r="AD61" s="12"/>
      <c r="AE61" s="51" t="s">
        <v>60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17" t="s">
        <v>70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CA61" s="1" t="s">
        <v>55</v>
      </c>
    </row>
    <row r="62" spans="1:79" s="6" customFormat="1" ht="25.5" customHeight="1">
      <c r="A62" s="16"/>
      <c r="B62" s="16"/>
      <c r="C62" s="16"/>
      <c r="D62" s="16"/>
      <c r="E62" s="16"/>
      <c r="F62" s="16"/>
      <c r="G62" s="24">
        <v>1416310</v>
      </c>
      <c r="H62" s="25"/>
      <c r="I62" s="25"/>
      <c r="J62" s="25"/>
      <c r="K62" s="25"/>
      <c r="L62" s="26"/>
      <c r="M62" s="27" t="s">
        <v>184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3" t="s">
        <v>76</v>
      </c>
      <c r="AA62" s="23"/>
      <c r="AB62" s="23"/>
      <c r="AC62" s="23"/>
      <c r="AD62" s="23"/>
      <c r="AE62" s="61" t="s">
        <v>76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CA62" s="6" t="s">
        <v>56</v>
      </c>
    </row>
    <row r="63" spans="1:79" s="6" customFormat="1">
      <c r="A63" s="16">
        <v>1</v>
      </c>
      <c r="B63" s="16"/>
      <c r="C63" s="16"/>
      <c r="D63" s="16"/>
      <c r="E63" s="16"/>
      <c r="F63" s="16"/>
      <c r="G63" s="24"/>
      <c r="H63" s="25"/>
      <c r="I63" s="25"/>
      <c r="J63" s="25"/>
      <c r="K63" s="25"/>
      <c r="L63" s="26"/>
      <c r="M63" s="92" t="s">
        <v>170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23" t="s">
        <v>76</v>
      </c>
      <c r="AA63" s="23"/>
      <c r="AB63" s="23"/>
      <c r="AC63" s="23"/>
      <c r="AD63" s="23"/>
      <c r="AE63" s="61" t="s">
        <v>76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ht="63" customHeight="1">
      <c r="A64" s="12"/>
      <c r="B64" s="12"/>
      <c r="C64" s="12"/>
      <c r="D64" s="12"/>
      <c r="E64" s="12"/>
      <c r="F64" s="12"/>
      <c r="G64" s="13"/>
      <c r="H64" s="14"/>
      <c r="I64" s="14"/>
      <c r="J64" s="14"/>
      <c r="K64" s="14"/>
      <c r="L64" s="15"/>
      <c r="M64" s="89" t="s">
        <v>191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22" t="s">
        <v>145</v>
      </c>
      <c r="AA64" s="22"/>
      <c r="AB64" s="22"/>
      <c r="AC64" s="22"/>
      <c r="AD64" s="22"/>
      <c r="AE64" s="18" t="s">
        <v>149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1">
        <v>1249.5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79" s="6" customFormat="1">
      <c r="A65" s="16">
        <v>2</v>
      </c>
      <c r="B65" s="16"/>
      <c r="C65" s="16"/>
      <c r="D65" s="16"/>
      <c r="E65" s="16"/>
      <c r="F65" s="16"/>
      <c r="G65" s="24"/>
      <c r="H65" s="25"/>
      <c r="I65" s="25"/>
      <c r="J65" s="25"/>
      <c r="K65" s="25"/>
      <c r="L65" s="26"/>
      <c r="M65" s="27" t="s">
        <v>171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3" t="s">
        <v>76</v>
      </c>
      <c r="AA65" s="23"/>
      <c r="AB65" s="23"/>
      <c r="AC65" s="23"/>
      <c r="AD65" s="23"/>
      <c r="AE65" s="27" t="s">
        <v>76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79" ht="55.5" customHeight="1">
      <c r="A66" s="12"/>
      <c r="B66" s="12"/>
      <c r="C66" s="12"/>
      <c r="D66" s="12"/>
      <c r="E66" s="12"/>
      <c r="F66" s="12"/>
      <c r="G66" s="13"/>
      <c r="H66" s="14"/>
      <c r="I66" s="14"/>
      <c r="J66" s="14"/>
      <c r="K66" s="14"/>
      <c r="L66" s="15"/>
      <c r="M66" s="18" t="s">
        <v>174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22" t="s">
        <v>85</v>
      </c>
      <c r="AA66" s="22"/>
      <c r="AB66" s="22"/>
      <c r="AC66" s="22"/>
      <c r="AD66" s="22"/>
      <c r="AE66" s="18" t="s">
        <v>149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17">
        <v>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>
      <c r="A67" s="16">
        <v>3</v>
      </c>
      <c r="B67" s="16"/>
      <c r="C67" s="16"/>
      <c r="D67" s="16"/>
      <c r="E67" s="16"/>
      <c r="F67" s="16"/>
      <c r="G67" s="24"/>
      <c r="H67" s="25"/>
      <c r="I67" s="25"/>
      <c r="J67" s="25"/>
      <c r="K67" s="25"/>
      <c r="L67" s="26"/>
      <c r="M67" s="27" t="s">
        <v>172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3" t="s">
        <v>76</v>
      </c>
      <c r="AA67" s="23"/>
      <c r="AB67" s="23"/>
      <c r="AC67" s="23"/>
      <c r="AD67" s="23"/>
      <c r="AE67" s="27" t="s">
        <v>76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15.75" customHeight="1">
      <c r="A68" s="12"/>
      <c r="B68" s="12"/>
      <c r="C68" s="12"/>
      <c r="D68" s="12"/>
      <c r="E68" s="12"/>
      <c r="F68" s="12"/>
      <c r="G68" s="13"/>
      <c r="H68" s="14"/>
      <c r="I68" s="14"/>
      <c r="J68" s="14"/>
      <c r="K68" s="14"/>
      <c r="L68" s="15"/>
      <c r="M68" s="18" t="s">
        <v>183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22" t="s">
        <v>145</v>
      </c>
      <c r="AA68" s="22"/>
      <c r="AB68" s="22"/>
      <c r="AC68" s="22"/>
      <c r="AD68" s="22"/>
      <c r="AE68" s="18" t="s">
        <v>98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17">
        <f>AO64</f>
        <v>1249.5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s="6" customFormat="1">
      <c r="A69" s="16">
        <v>4</v>
      </c>
      <c r="B69" s="16"/>
      <c r="C69" s="16"/>
      <c r="D69" s="16"/>
      <c r="E69" s="16"/>
      <c r="F69" s="16"/>
      <c r="G69" s="24"/>
      <c r="H69" s="25"/>
      <c r="I69" s="25"/>
      <c r="J69" s="25"/>
      <c r="K69" s="25"/>
      <c r="L69" s="26"/>
      <c r="M69" s="27" t="s">
        <v>173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3" t="s">
        <v>76</v>
      </c>
      <c r="AA69" s="23"/>
      <c r="AB69" s="23"/>
      <c r="AC69" s="23"/>
      <c r="AD69" s="23"/>
      <c r="AE69" s="27" t="s">
        <v>76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79" ht="12.75" customHeight="1">
      <c r="A70" s="12"/>
      <c r="B70" s="12"/>
      <c r="C70" s="12"/>
      <c r="D70" s="12"/>
      <c r="E70" s="12"/>
      <c r="F70" s="12"/>
      <c r="G70" s="13"/>
      <c r="H70" s="14"/>
      <c r="I70" s="14"/>
      <c r="J70" s="14"/>
      <c r="K70" s="14"/>
      <c r="L70" s="15"/>
      <c r="M70" s="18" t="s">
        <v>178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22" t="s">
        <v>112</v>
      </c>
      <c r="AA70" s="22"/>
      <c r="AB70" s="22"/>
      <c r="AC70" s="22"/>
      <c r="AD70" s="22"/>
      <c r="AE70" s="18" t="s">
        <v>98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17">
        <v>100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s="6" customFormat="1" ht="25.5" customHeight="1">
      <c r="A71" s="16"/>
      <c r="B71" s="16"/>
      <c r="C71" s="16"/>
      <c r="D71" s="16"/>
      <c r="E71" s="16"/>
      <c r="F71" s="16"/>
      <c r="G71" s="24">
        <v>1416310</v>
      </c>
      <c r="H71" s="25"/>
      <c r="I71" s="25"/>
      <c r="J71" s="25"/>
      <c r="K71" s="25"/>
      <c r="L71" s="26"/>
      <c r="M71" s="27" t="s">
        <v>186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23" t="s">
        <v>76</v>
      </c>
      <c r="AA71" s="23"/>
      <c r="AB71" s="23"/>
      <c r="AC71" s="23"/>
      <c r="AD71" s="23"/>
      <c r="AE71" s="61" t="s">
        <v>76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CA71" s="6" t="s">
        <v>56</v>
      </c>
    </row>
    <row r="72" spans="1:79" s="6" customFormat="1">
      <c r="A72" s="16">
        <v>1</v>
      </c>
      <c r="B72" s="16"/>
      <c r="C72" s="16"/>
      <c r="D72" s="16"/>
      <c r="E72" s="16"/>
      <c r="F72" s="16"/>
      <c r="G72" s="24"/>
      <c r="H72" s="25"/>
      <c r="I72" s="25"/>
      <c r="J72" s="25"/>
      <c r="K72" s="25"/>
      <c r="L72" s="26"/>
      <c r="M72" s="92" t="s">
        <v>170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23" t="s">
        <v>76</v>
      </c>
      <c r="AA72" s="23"/>
      <c r="AB72" s="23"/>
      <c r="AC72" s="23"/>
      <c r="AD72" s="23"/>
      <c r="AE72" s="61" t="s">
        <v>76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79" ht="61.5" customHeight="1">
      <c r="A73" s="12"/>
      <c r="B73" s="12"/>
      <c r="C73" s="12"/>
      <c r="D73" s="12"/>
      <c r="E73" s="12"/>
      <c r="F73" s="12"/>
      <c r="G73" s="13"/>
      <c r="H73" s="14"/>
      <c r="I73" s="14"/>
      <c r="J73" s="14"/>
      <c r="K73" s="14"/>
      <c r="L73" s="15"/>
      <c r="M73" s="89" t="s">
        <v>189</v>
      </c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22" t="s">
        <v>145</v>
      </c>
      <c r="AA73" s="22"/>
      <c r="AB73" s="22"/>
      <c r="AC73" s="22"/>
      <c r="AD73" s="22"/>
      <c r="AE73" s="18" t="s">
        <v>188</v>
      </c>
      <c r="AF73" s="19"/>
      <c r="AG73" s="19"/>
      <c r="AH73" s="19"/>
      <c r="AI73" s="19"/>
      <c r="AJ73" s="19"/>
      <c r="AK73" s="19"/>
      <c r="AL73" s="19"/>
      <c r="AM73" s="19"/>
      <c r="AN73" s="20"/>
      <c r="AO73" s="17">
        <v>295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79" s="6" customFormat="1">
      <c r="A74" s="16">
        <v>2</v>
      </c>
      <c r="B74" s="16"/>
      <c r="C74" s="16"/>
      <c r="D74" s="16"/>
      <c r="E74" s="16"/>
      <c r="F74" s="16"/>
      <c r="G74" s="24"/>
      <c r="H74" s="25"/>
      <c r="I74" s="25"/>
      <c r="J74" s="25"/>
      <c r="K74" s="25"/>
      <c r="L74" s="26"/>
      <c r="M74" s="27" t="s">
        <v>171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23" t="s">
        <v>76</v>
      </c>
      <c r="AA74" s="23"/>
      <c r="AB74" s="23"/>
      <c r="AC74" s="23"/>
      <c r="AD74" s="23"/>
      <c r="AE74" s="27" t="s">
        <v>76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79" ht="26.25" customHeight="1">
      <c r="A75" s="12"/>
      <c r="B75" s="12"/>
      <c r="C75" s="12"/>
      <c r="D75" s="12"/>
      <c r="E75" s="12"/>
      <c r="F75" s="12"/>
      <c r="G75" s="13"/>
      <c r="H75" s="14"/>
      <c r="I75" s="14"/>
      <c r="J75" s="14"/>
      <c r="K75" s="14"/>
      <c r="L75" s="15"/>
      <c r="M75" s="18" t="s">
        <v>187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  <c r="Z75" s="22" t="s">
        <v>159</v>
      </c>
      <c r="AA75" s="22"/>
      <c r="AB75" s="22"/>
      <c r="AC75" s="22"/>
      <c r="AD75" s="22"/>
      <c r="AE75" s="18" t="s">
        <v>188</v>
      </c>
      <c r="AF75" s="19"/>
      <c r="AG75" s="19"/>
      <c r="AH75" s="19"/>
      <c r="AI75" s="19"/>
      <c r="AJ75" s="19"/>
      <c r="AK75" s="19"/>
      <c r="AL75" s="19"/>
      <c r="AM75" s="19"/>
      <c r="AN75" s="20"/>
      <c r="AO75" s="17">
        <v>1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79" s="6" customFormat="1">
      <c r="A76" s="16">
        <v>3</v>
      </c>
      <c r="B76" s="16"/>
      <c r="C76" s="16"/>
      <c r="D76" s="16"/>
      <c r="E76" s="16"/>
      <c r="F76" s="16"/>
      <c r="G76" s="24"/>
      <c r="H76" s="25"/>
      <c r="I76" s="25"/>
      <c r="J76" s="25"/>
      <c r="K76" s="25"/>
      <c r="L76" s="26"/>
      <c r="M76" s="27" t="s">
        <v>172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23" t="s">
        <v>76</v>
      </c>
      <c r="AA76" s="23"/>
      <c r="AB76" s="23"/>
      <c r="AC76" s="23"/>
      <c r="AD76" s="23"/>
      <c r="AE76" s="27" t="s">
        <v>76</v>
      </c>
      <c r="AF76" s="28"/>
      <c r="AG76" s="28"/>
      <c r="AH76" s="28"/>
      <c r="AI76" s="28"/>
      <c r="AJ76" s="28"/>
      <c r="AK76" s="28"/>
      <c r="AL76" s="28"/>
      <c r="AM76" s="28"/>
      <c r="AN76" s="29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1:79" ht="63" customHeight="1">
      <c r="A77" s="12"/>
      <c r="B77" s="12"/>
      <c r="C77" s="12"/>
      <c r="D77" s="12"/>
      <c r="E77" s="12"/>
      <c r="F77" s="12"/>
      <c r="G77" s="13"/>
      <c r="H77" s="14"/>
      <c r="I77" s="14"/>
      <c r="J77" s="14"/>
      <c r="K77" s="14"/>
      <c r="L77" s="15"/>
      <c r="M77" s="89" t="s">
        <v>190</v>
      </c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22" t="s">
        <v>145</v>
      </c>
      <c r="AA77" s="22"/>
      <c r="AB77" s="22"/>
      <c r="AC77" s="22"/>
      <c r="AD77" s="22"/>
      <c r="AE77" s="18" t="s">
        <v>98</v>
      </c>
      <c r="AF77" s="19"/>
      <c r="AG77" s="19"/>
      <c r="AH77" s="19"/>
      <c r="AI77" s="19"/>
      <c r="AJ77" s="19"/>
      <c r="AK77" s="19"/>
      <c r="AL77" s="19"/>
      <c r="AM77" s="19"/>
      <c r="AN77" s="20"/>
      <c r="AO77" s="17">
        <f>AO73</f>
        <v>295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79" s="6" customFormat="1">
      <c r="A78" s="16">
        <v>4</v>
      </c>
      <c r="B78" s="16"/>
      <c r="C78" s="16"/>
      <c r="D78" s="16"/>
      <c r="E78" s="16"/>
      <c r="F78" s="16"/>
      <c r="G78" s="24"/>
      <c r="H78" s="25"/>
      <c r="I78" s="25"/>
      <c r="J78" s="25"/>
      <c r="K78" s="25"/>
      <c r="L78" s="26"/>
      <c r="M78" s="27" t="s">
        <v>173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23" t="s">
        <v>76</v>
      </c>
      <c r="AA78" s="23"/>
      <c r="AB78" s="23"/>
      <c r="AC78" s="23"/>
      <c r="AD78" s="23"/>
      <c r="AE78" s="27" t="s">
        <v>76</v>
      </c>
      <c r="AF78" s="28"/>
      <c r="AG78" s="28"/>
      <c r="AH78" s="28"/>
      <c r="AI78" s="28"/>
      <c r="AJ78" s="28"/>
      <c r="AK78" s="28"/>
      <c r="AL78" s="28"/>
      <c r="AM78" s="28"/>
      <c r="AN78" s="29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79" ht="12.75" customHeight="1">
      <c r="A79" s="12"/>
      <c r="B79" s="12"/>
      <c r="C79" s="12"/>
      <c r="D79" s="12"/>
      <c r="E79" s="12"/>
      <c r="F79" s="12"/>
      <c r="G79" s="13"/>
      <c r="H79" s="14"/>
      <c r="I79" s="14"/>
      <c r="J79" s="14"/>
      <c r="K79" s="14"/>
      <c r="L79" s="15"/>
      <c r="M79" s="18" t="s">
        <v>178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22" t="s">
        <v>112</v>
      </c>
      <c r="AA79" s="22"/>
      <c r="AB79" s="22"/>
      <c r="AC79" s="22"/>
      <c r="AD79" s="22"/>
      <c r="AE79" s="18" t="s">
        <v>98</v>
      </c>
      <c r="AF79" s="19"/>
      <c r="AG79" s="19"/>
      <c r="AH79" s="19"/>
      <c r="AI79" s="19"/>
      <c r="AJ79" s="19"/>
      <c r="AK79" s="19"/>
      <c r="AL79" s="19"/>
      <c r="AM79" s="19"/>
      <c r="AN79" s="20"/>
      <c r="AO79" s="17">
        <v>100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79" s="6" customFormat="1" ht="15" customHeight="1">
      <c r="A80" s="16"/>
      <c r="B80" s="16"/>
      <c r="C80" s="16"/>
      <c r="D80" s="16"/>
      <c r="E80" s="16"/>
      <c r="F80" s="16"/>
      <c r="G80" s="24">
        <v>1416310</v>
      </c>
      <c r="H80" s="25"/>
      <c r="I80" s="25"/>
      <c r="J80" s="25"/>
      <c r="K80" s="25"/>
      <c r="L80" s="26"/>
      <c r="M80" s="27" t="s">
        <v>185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23" t="s">
        <v>76</v>
      </c>
      <c r="AA80" s="23"/>
      <c r="AB80" s="23"/>
      <c r="AC80" s="23"/>
      <c r="AD80" s="23"/>
      <c r="AE80" s="61" t="s">
        <v>76</v>
      </c>
      <c r="AF80" s="61"/>
      <c r="AG80" s="61"/>
      <c r="AH80" s="61"/>
      <c r="AI80" s="61"/>
      <c r="AJ80" s="61"/>
      <c r="AK80" s="61"/>
      <c r="AL80" s="61"/>
      <c r="AM80" s="61"/>
      <c r="AN80" s="61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CA80" s="6" t="s">
        <v>56</v>
      </c>
    </row>
    <row r="81" spans="1:79" s="6" customFormat="1">
      <c r="A81" s="16">
        <v>1</v>
      </c>
      <c r="B81" s="16"/>
      <c r="C81" s="16"/>
      <c r="D81" s="16"/>
      <c r="E81" s="16"/>
      <c r="F81" s="16"/>
      <c r="G81" s="24"/>
      <c r="H81" s="25"/>
      <c r="I81" s="25"/>
      <c r="J81" s="25"/>
      <c r="K81" s="25"/>
      <c r="L81" s="26"/>
      <c r="M81" s="92" t="s">
        <v>170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4"/>
      <c r="Z81" s="23" t="s">
        <v>76</v>
      </c>
      <c r="AA81" s="23"/>
      <c r="AB81" s="23"/>
      <c r="AC81" s="23"/>
      <c r="AD81" s="23"/>
      <c r="AE81" s="61" t="s">
        <v>76</v>
      </c>
      <c r="AF81" s="61"/>
      <c r="AG81" s="61"/>
      <c r="AH81" s="61"/>
      <c r="AI81" s="61"/>
      <c r="AJ81" s="61"/>
      <c r="AK81" s="61"/>
      <c r="AL81" s="61"/>
      <c r="AM81" s="61"/>
      <c r="AN81" s="61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1:79" ht="37.5" customHeight="1">
      <c r="A82" s="12"/>
      <c r="B82" s="12"/>
      <c r="C82" s="12"/>
      <c r="D82" s="12"/>
      <c r="E82" s="12"/>
      <c r="F82" s="12"/>
      <c r="G82" s="13"/>
      <c r="H82" s="14"/>
      <c r="I82" s="14"/>
      <c r="J82" s="14"/>
      <c r="K82" s="14"/>
      <c r="L82" s="15"/>
      <c r="M82" s="89" t="s">
        <v>180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22" t="s">
        <v>145</v>
      </c>
      <c r="AA82" s="22"/>
      <c r="AB82" s="22"/>
      <c r="AC82" s="22"/>
      <c r="AD82" s="22"/>
      <c r="AE82" s="18" t="s">
        <v>161</v>
      </c>
      <c r="AF82" s="19"/>
      <c r="AG82" s="19"/>
      <c r="AH82" s="19"/>
      <c r="AI82" s="19"/>
      <c r="AJ82" s="19"/>
      <c r="AK82" s="19"/>
      <c r="AL82" s="19"/>
      <c r="AM82" s="19"/>
      <c r="AN82" s="20"/>
      <c r="AO82" s="21">
        <v>245</v>
      </c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79" s="6" customFormat="1">
      <c r="A83" s="16">
        <v>2</v>
      </c>
      <c r="B83" s="16"/>
      <c r="C83" s="16"/>
      <c r="D83" s="16"/>
      <c r="E83" s="16"/>
      <c r="F83" s="16"/>
      <c r="G83" s="24"/>
      <c r="H83" s="25"/>
      <c r="I83" s="25"/>
      <c r="J83" s="25"/>
      <c r="K83" s="25"/>
      <c r="L83" s="26"/>
      <c r="M83" s="27" t="s">
        <v>171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  <c r="Z83" s="23" t="s">
        <v>76</v>
      </c>
      <c r="AA83" s="23"/>
      <c r="AB83" s="23"/>
      <c r="AC83" s="23"/>
      <c r="AD83" s="23"/>
      <c r="AE83" s="27" t="s">
        <v>76</v>
      </c>
      <c r="AF83" s="28"/>
      <c r="AG83" s="28"/>
      <c r="AH83" s="28"/>
      <c r="AI83" s="28"/>
      <c r="AJ83" s="28"/>
      <c r="AK83" s="28"/>
      <c r="AL83" s="28"/>
      <c r="AM83" s="28"/>
      <c r="AN83" s="29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79" ht="12.75" customHeight="1">
      <c r="A84" s="12"/>
      <c r="B84" s="12"/>
      <c r="C84" s="12"/>
      <c r="D84" s="12"/>
      <c r="E84" s="12"/>
      <c r="F84" s="12"/>
      <c r="G84" s="13"/>
      <c r="H84" s="14"/>
      <c r="I84" s="14"/>
      <c r="J84" s="14"/>
      <c r="K84" s="14"/>
      <c r="L84" s="15"/>
      <c r="M84" s="18" t="s">
        <v>181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/>
      <c r="Z84" s="22" t="s">
        <v>159</v>
      </c>
      <c r="AA84" s="22"/>
      <c r="AB84" s="22"/>
      <c r="AC84" s="22"/>
      <c r="AD84" s="22"/>
      <c r="AE84" s="18" t="s">
        <v>168</v>
      </c>
      <c r="AF84" s="19"/>
      <c r="AG84" s="19"/>
      <c r="AH84" s="19"/>
      <c r="AI84" s="19"/>
      <c r="AJ84" s="19"/>
      <c r="AK84" s="19"/>
      <c r="AL84" s="19"/>
      <c r="AM84" s="19"/>
      <c r="AN84" s="20"/>
      <c r="AO84" s="17">
        <v>1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79" s="6" customFormat="1">
      <c r="A85" s="16">
        <v>3</v>
      </c>
      <c r="B85" s="16"/>
      <c r="C85" s="16"/>
      <c r="D85" s="16"/>
      <c r="E85" s="16"/>
      <c r="F85" s="16"/>
      <c r="G85" s="24"/>
      <c r="H85" s="25"/>
      <c r="I85" s="25"/>
      <c r="J85" s="25"/>
      <c r="K85" s="25"/>
      <c r="L85" s="26"/>
      <c r="M85" s="27" t="s">
        <v>172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  <c r="Z85" s="23" t="s">
        <v>76</v>
      </c>
      <c r="AA85" s="23"/>
      <c r="AB85" s="23"/>
      <c r="AC85" s="23"/>
      <c r="AD85" s="23"/>
      <c r="AE85" s="27" t="s">
        <v>76</v>
      </c>
      <c r="AF85" s="28"/>
      <c r="AG85" s="28"/>
      <c r="AH85" s="28"/>
      <c r="AI85" s="28"/>
      <c r="AJ85" s="28"/>
      <c r="AK85" s="28"/>
      <c r="AL85" s="28"/>
      <c r="AM85" s="28"/>
      <c r="AN85" s="29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</row>
    <row r="86" spans="1:79" ht="36.75" customHeight="1">
      <c r="A86" s="12"/>
      <c r="B86" s="12"/>
      <c r="C86" s="12"/>
      <c r="D86" s="12"/>
      <c r="E86" s="12"/>
      <c r="F86" s="12"/>
      <c r="G86" s="13"/>
      <c r="H86" s="14"/>
      <c r="I86" s="14"/>
      <c r="J86" s="14"/>
      <c r="K86" s="14"/>
      <c r="L86" s="15"/>
      <c r="M86" s="89" t="s">
        <v>182</v>
      </c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22" t="s">
        <v>145</v>
      </c>
      <c r="AA86" s="22"/>
      <c r="AB86" s="22"/>
      <c r="AC86" s="22"/>
      <c r="AD86" s="22"/>
      <c r="AE86" s="18" t="s">
        <v>98</v>
      </c>
      <c r="AF86" s="19"/>
      <c r="AG86" s="19"/>
      <c r="AH86" s="19"/>
      <c r="AI86" s="19"/>
      <c r="AJ86" s="19"/>
      <c r="AK86" s="19"/>
      <c r="AL86" s="19"/>
      <c r="AM86" s="19"/>
      <c r="AN86" s="20"/>
      <c r="AO86" s="17">
        <f>AO82</f>
        <v>245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79" s="6" customFormat="1">
      <c r="A87" s="16">
        <v>4</v>
      </c>
      <c r="B87" s="16"/>
      <c r="C87" s="16"/>
      <c r="D87" s="16"/>
      <c r="E87" s="16"/>
      <c r="F87" s="16"/>
      <c r="G87" s="24"/>
      <c r="H87" s="25"/>
      <c r="I87" s="25"/>
      <c r="J87" s="25"/>
      <c r="K87" s="25"/>
      <c r="L87" s="26"/>
      <c r="M87" s="27" t="s">
        <v>173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/>
      <c r="Z87" s="23" t="s">
        <v>76</v>
      </c>
      <c r="AA87" s="23"/>
      <c r="AB87" s="23"/>
      <c r="AC87" s="23"/>
      <c r="AD87" s="23"/>
      <c r="AE87" s="27" t="s">
        <v>76</v>
      </c>
      <c r="AF87" s="28"/>
      <c r="AG87" s="28"/>
      <c r="AH87" s="28"/>
      <c r="AI87" s="28"/>
      <c r="AJ87" s="28"/>
      <c r="AK87" s="28"/>
      <c r="AL87" s="28"/>
      <c r="AM87" s="28"/>
      <c r="AN87" s="29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</row>
    <row r="88" spans="1:79" ht="12.75" customHeight="1">
      <c r="A88" s="12"/>
      <c r="B88" s="12"/>
      <c r="C88" s="12"/>
      <c r="D88" s="12"/>
      <c r="E88" s="12"/>
      <c r="F88" s="12"/>
      <c r="G88" s="13"/>
      <c r="H88" s="14"/>
      <c r="I88" s="14"/>
      <c r="J88" s="14"/>
      <c r="K88" s="14"/>
      <c r="L88" s="15"/>
      <c r="M88" s="18" t="s">
        <v>178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22" t="s">
        <v>112</v>
      </c>
      <c r="AA88" s="22"/>
      <c r="AB88" s="22"/>
      <c r="AC88" s="22"/>
      <c r="AD88" s="22"/>
      <c r="AE88" s="18" t="s">
        <v>98</v>
      </c>
      <c r="AF88" s="19"/>
      <c r="AG88" s="19"/>
      <c r="AH88" s="19"/>
      <c r="AI88" s="19"/>
      <c r="AJ88" s="19"/>
      <c r="AK88" s="19"/>
      <c r="AL88" s="19"/>
      <c r="AM88" s="19"/>
      <c r="AN88" s="20"/>
      <c r="AO88" s="17">
        <v>100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</row>
    <row r="90" spans="1:79" s="2" customFormat="1" ht="15.75" customHeight="1">
      <c r="A90" s="45" t="s">
        <v>67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</row>
    <row r="91" spans="1:79" ht="15" customHeight="1">
      <c r="A91" s="55" t="s">
        <v>120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79" ht="42.75" customHeight="1">
      <c r="A92" s="65" t="s">
        <v>24</v>
      </c>
      <c r="B92" s="66"/>
      <c r="C92" s="66"/>
      <c r="D92" s="53" t="s">
        <v>23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 t="s">
        <v>11</v>
      </c>
      <c r="R92" s="66"/>
      <c r="S92" s="66"/>
      <c r="T92" s="69"/>
      <c r="U92" s="53" t="s">
        <v>22</v>
      </c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 t="s">
        <v>34</v>
      </c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 t="s">
        <v>35</v>
      </c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 t="s">
        <v>21</v>
      </c>
      <c r="BF92" s="53"/>
      <c r="BG92" s="53"/>
      <c r="BH92" s="53"/>
      <c r="BI92" s="53"/>
      <c r="BJ92" s="53"/>
      <c r="BK92" s="53"/>
      <c r="BL92" s="53"/>
      <c r="BM92" s="53"/>
    </row>
    <row r="93" spans="1:79" ht="33.950000000000003" customHeight="1">
      <c r="A93" s="67"/>
      <c r="B93" s="68"/>
      <c r="C93" s="68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7"/>
      <c r="R93" s="68"/>
      <c r="S93" s="68"/>
      <c r="T93" s="70"/>
      <c r="U93" s="53" t="s">
        <v>17</v>
      </c>
      <c r="V93" s="53"/>
      <c r="W93" s="53"/>
      <c r="X93" s="53"/>
      <c r="Y93" s="53" t="s">
        <v>16</v>
      </c>
      <c r="Z93" s="53"/>
      <c r="AA93" s="53"/>
      <c r="AB93" s="53"/>
      <c r="AC93" s="53" t="s">
        <v>15</v>
      </c>
      <c r="AD93" s="53"/>
      <c r="AE93" s="53"/>
      <c r="AF93" s="53"/>
      <c r="AG93" s="53" t="s">
        <v>17</v>
      </c>
      <c r="AH93" s="53"/>
      <c r="AI93" s="53"/>
      <c r="AJ93" s="53"/>
      <c r="AK93" s="53" t="s">
        <v>16</v>
      </c>
      <c r="AL93" s="53"/>
      <c r="AM93" s="53"/>
      <c r="AN93" s="53"/>
      <c r="AO93" s="53" t="s">
        <v>15</v>
      </c>
      <c r="AP93" s="53"/>
      <c r="AQ93" s="53"/>
      <c r="AR93" s="53"/>
      <c r="AS93" s="53" t="s">
        <v>17</v>
      </c>
      <c r="AT93" s="53"/>
      <c r="AU93" s="53"/>
      <c r="AV93" s="53"/>
      <c r="AW93" s="53" t="s">
        <v>16</v>
      </c>
      <c r="AX93" s="53"/>
      <c r="AY93" s="53"/>
      <c r="AZ93" s="53"/>
      <c r="BA93" s="53" t="s">
        <v>15</v>
      </c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</row>
    <row r="94" spans="1:79" ht="15" customHeight="1">
      <c r="A94" s="73">
        <v>1</v>
      </c>
      <c r="B94" s="74"/>
      <c r="C94" s="74"/>
      <c r="D94" s="53">
        <v>2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73">
        <v>3</v>
      </c>
      <c r="R94" s="74"/>
      <c r="S94" s="74"/>
      <c r="T94" s="75"/>
      <c r="U94" s="53">
        <v>4</v>
      </c>
      <c r="V94" s="53"/>
      <c r="W94" s="53"/>
      <c r="X94" s="53"/>
      <c r="Y94" s="53">
        <v>5</v>
      </c>
      <c r="Z94" s="53"/>
      <c r="AA94" s="53"/>
      <c r="AB94" s="53"/>
      <c r="AC94" s="53">
        <v>6</v>
      </c>
      <c r="AD94" s="53"/>
      <c r="AE94" s="53"/>
      <c r="AF94" s="53"/>
      <c r="AG94" s="53">
        <v>7</v>
      </c>
      <c r="AH94" s="53"/>
      <c r="AI94" s="53"/>
      <c r="AJ94" s="53"/>
      <c r="AK94" s="53">
        <v>8</v>
      </c>
      <c r="AL94" s="53"/>
      <c r="AM94" s="53"/>
      <c r="AN94" s="53"/>
      <c r="AO94" s="53">
        <v>9</v>
      </c>
      <c r="AP94" s="53"/>
      <c r="AQ94" s="53"/>
      <c r="AR94" s="53"/>
      <c r="AS94" s="53">
        <v>10</v>
      </c>
      <c r="AT94" s="53"/>
      <c r="AU94" s="53"/>
      <c r="AV94" s="53"/>
      <c r="AW94" s="53">
        <v>11</v>
      </c>
      <c r="AX94" s="53"/>
      <c r="AY94" s="53"/>
      <c r="AZ94" s="53"/>
      <c r="BA94" s="53">
        <v>12</v>
      </c>
      <c r="BB94" s="53"/>
      <c r="BC94" s="53"/>
      <c r="BD94" s="53"/>
      <c r="BE94" s="53">
        <v>13</v>
      </c>
      <c r="BF94" s="53"/>
      <c r="BG94" s="53"/>
      <c r="BH94" s="53"/>
      <c r="BI94" s="53"/>
      <c r="BJ94" s="53"/>
      <c r="BK94" s="53"/>
      <c r="BL94" s="53"/>
      <c r="BM94" s="53"/>
    </row>
    <row r="95" spans="1:79" ht="12.75" hidden="1" customHeight="1">
      <c r="A95" s="84" t="s">
        <v>61</v>
      </c>
      <c r="B95" s="85"/>
      <c r="C95" s="85"/>
      <c r="D95" s="51" t="s">
        <v>44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84" t="s">
        <v>42</v>
      </c>
      <c r="R95" s="85"/>
      <c r="S95" s="85"/>
      <c r="T95" s="86"/>
      <c r="U95" s="17" t="s">
        <v>62</v>
      </c>
      <c r="V95" s="17"/>
      <c r="W95" s="17"/>
      <c r="X95" s="17"/>
      <c r="Y95" s="17" t="s">
        <v>63</v>
      </c>
      <c r="Z95" s="17"/>
      <c r="AA95" s="17"/>
      <c r="AB95" s="17"/>
      <c r="AC95" s="17" t="s">
        <v>48</v>
      </c>
      <c r="AD95" s="17"/>
      <c r="AE95" s="17"/>
      <c r="AF95" s="17"/>
      <c r="AG95" s="17" t="s">
        <v>45</v>
      </c>
      <c r="AH95" s="17"/>
      <c r="AI95" s="17"/>
      <c r="AJ95" s="17"/>
      <c r="AK95" s="17" t="s">
        <v>46</v>
      </c>
      <c r="AL95" s="17"/>
      <c r="AM95" s="17"/>
      <c r="AN95" s="17"/>
      <c r="AO95" s="17" t="s">
        <v>48</v>
      </c>
      <c r="AP95" s="17"/>
      <c r="AQ95" s="17"/>
      <c r="AR95" s="17"/>
      <c r="AS95" s="17" t="s">
        <v>64</v>
      </c>
      <c r="AT95" s="17"/>
      <c r="AU95" s="17"/>
      <c r="AV95" s="17"/>
      <c r="AW95" s="17" t="s">
        <v>65</v>
      </c>
      <c r="AX95" s="17"/>
      <c r="AY95" s="17"/>
      <c r="AZ95" s="17"/>
      <c r="BA95" s="17" t="s">
        <v>48</v>
      </c>
      <c r="BB95" s="17"/>
      <c r="BC95" s="17"/>
      <c r="BD95" s="17"/>
      <c r="BE95" s="51" t="s">
        <v>66</v>
      </c>
      <c r="BF95" s="51"/>
      <c r="BG95" s="51"/>
      <c r="BH95" s="51"/>
      <c r="BI95" s="51"/>
      <c r="BJ95" s="51"/>
      <c r="BK95" s="51"/>
      <c r="BL95" s="51"/>
      <c r="BM95" s="51"/>
      <c r="CA95" s="1" t="s">
        <v>57</v>
      </c>
    </row>
    <row r="96" spans="1:79" s="6" customFormat="1">
      <c r="A96" s="24" t="s">
        <v>76</v>
      </c>
      <c r="B96" s="25"/>
      <c r="C96" s="25"/>
      <c r="D96" s="61" t="s">
        <v>78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77" t="s">
        <v>76</v>
      </c>
      <c r="R96" s="78"/>
      <c r="S96" s="78"/>
      <c r="T96" s="79"/>
      <c r="U96" s="30"/>
      <c r="V96" s="30"/>
      <c r="W96" s="30"/>
      <c r="X96" s="30"/>
      <c r="Y96" s="30"/>
      <c r="Z96" s="30"/>
      <c r="AA96" s="30"/>
      <c r="AB96" s="30"/>
      <c r="AC96" s="30">
        <f>U96+Y96</f>
        <v>0</v>
      </c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>
        <f>AG96+AK96</f>
        <v>0</v>
      </c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>
        <f>AS96+AW96</f>
        <v>0</v>
      </c>
      <c r="BB96" s="30"/>
      <c r="BC96" s="30"/>
      <c r="BD96" s="30"/>
      <c r="BE96" s="61" t="s">
        <v>76</v>
      </c>
      <c r="BF96" s="61"/>
      <c r="BG96" s="61"/>
      <c r="BH96" s="61"/>
      <c r="BI96" s="61"/>
      <c r="BJ96" s="61"/>
      <c r="BK96" s="61"/>
      <c r="BL96" s="61"/>
      <c r="BM96" s="61"/>
      <c r="CA96" s="6" t="s">
        <v>58</v>
      </c>
    </row>
    <row r="97" spans="1:64" ht="12.75" customHeight="1">
      <c r="A97" s="95" t="s">
        <v>36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</row>
    <row r="98" spans="1:64" ht="15.75" customHeight="1">
      <c r="A98" s="76" t="s">
        <v>37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75" customHeight="1">
      <c r="A99" s="76" t="s">
        <v>38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1" spans="1:64" ht="32.25" customHeight="1">
      <c r="A101" s="80" t="s">
        <v>155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"/>
      <c r="AO101" s="72" t="s">
        <v>154</v>
      </c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64">
      <c r="W102" s="83" t="s">
        <v>39</v>
      </c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O102" s="83" t="s">
        <v>40</v>
      </c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</row>
    <row r="103" spans="1:64" ht="15.75" customHeight="1">
      <c r="A103" s="41" t="s">
        <v>25</v>
      </c>
      <c r="B103" s="41"/>
      <c r="C103" s="41"/>
      <c r="D103" s="41"/>
      <c r="E103" s="41"/>
      <c r="F103" s="41"/>
    </row>
    <row r="105" spans="1:64" ht="30.75" customHeight="1">
      <c r="A105" s="80" t="s">
        <v>156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"/>
      <c r="AO105" s="72" t="s">
        <v>157</v>
      </c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64">
      <c r="W106" s="83" t="s">
        <v>39</v>
      </c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O106" s="83" t="s">
        <v>40</v>
      </c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</row>
  </sheetData>
  <mergeCells count="395">
    <mergeCell ref="M88:Y88"/>
    <mergeCell ref="Z88:AD88"/>
    <mergeCell ref="AE88:AN88"/>
    <mergeCell ref="AO88:BC88"/>
    <mergeCell ref="A88:F88"/>
    <mergeCell ref="G88:L88"/>
    <mergeCell ref="A85:F85"/>
    <mergeCell ref="G85:L85"/>
    <mergeCell ref="A86:F86"/>
    <mergeCell ref="G86:L86"/>
    <mergeCell ref="A87:F87"/>
    <mergeCell ref="G87:L87"/>
    <mergeCell ref="M87:Y87"/>
    <mergeCell ref="Z87:AD87"/>
    <mergeCell ref="A83:F83"/>
    <mergeCell ref="G83:L83"/>
    <mergeCell ref="A84:F84"/>
    <mergeCell ref="G84:L84"/>
    <mergeCell ref="AE83:AN83"/>
    <mergeCell ref="AO83:BC83"/>
    <mergeCell ref="AE84:AN84"/>
    <mergeCell ref="AO84:BC84"/>
    <mergeCell ref="AE87:AN87"/>
    <mergeCell ref="AO87:BC87"/>
    <mergeCell ref="M83:Y83"/>
    <mergeCell ref="Z83:AD83"/>
    <mergeCell ref="M84:Y84"/>
    <mergeCell ref="Z84:AD84"/>
    <mergeCell ref="M85:Y85"/>
    <mergeCell ref="Z85:AD85"/>
    <mergeCell ref="AE86:AN86"/>
    <mergeCell ref="AO86:BC86"/>
    <mergeCell ref="AE85:AN85"/>
    <mergeCell ref="AO85:BC85"/>
    <mergeCell ref="M86:Y86"/>
    <mergeCell ref="Z86:AD86"/>
    <mergeCell ref="Z81:AD81"/>
    <mergeCell ref="AE70:AN70"/>
    <mergeCell ref="AO81:BC81"/>
    <mergeCell ref="Z79:AD79"/>
    <mergeCell ref="AE77:AN77"/>
    <mergeCell ref="AO77:BC77"/>
    <mergeCell ref="AE79:AN79"/>
    <mergeCell ref="AO79:BC79"/>
    <mergeCell ref="AE82:AN82"/>
    <mergeCell ref="AO82:BC82"/>
    <mergeCell ref="A81:F81"/>
    <mergeCell ref="G81:L81"/>
    <mergeCell ref="M81:Y81"/>
    <mergeCell ref="A82:F82"/>
    <mergeCell ref="G82:L82"/>
    <mergeCell ref="M82:Y82"/>
    <mergeCell ref="Z82:AD82"/>
    <mergeCell ref="AE81:AN81"/>
    <mergeCell ref="AE80:AN80"/>
    <mergeCell ref="AO80:BC80"/>
    <mergeCell ref="AO70:BC70"/>
    <mergeCell ref="Z75:AD75"/>
    <mergeCell ref="AE75:AN75"/>
    <mergeCell ref="AO75:BC75"/>
    <mergeCell ref="AE74:AN74"/>
    <mergeCell ref="AO74:BC74"/>
    <mergeCell ref="AE76:AN76"/>
    <mergeCell ref="AO76:BC76"/>
    <mergeCell ref="M70:Y70"/>
    <mergeCell ref="Z70:AD70"/>
    <mergeCell ref="AO73:BC73"/>
    <mergeCell ref="AO71:BC71"/>
    <mergeCell ref="AO72:BC72"/>
    <mergeCell ref="M75:Y75"/>
    <mergeCell ref="AE68:AN68"/>
    <mergeCell ref="AO68:BC68"/>
    <mergeCell ref="Z67:AD67"/>
    <mergeCell ref="AE67:AN67"/>
    <mergeCell ref="AO67:BC67"/>
    <mergeCell ref="G70:L70"/>
    <mergeCell ref="M67:Y67"/>
    <mergeCell ref="AE69:AN69"/>
    <mergeCell ref="AO69:BC69"/>
    <mergeCell ref="G68:L68"/>
    <mergeCell ref="A80:F80"/>
    <mergeCell ref="G80:L80"/>
    <mergeCell ref="M80:Y80"/>
    <mergeCell ref="Z80:AD80"/>
    <mergeCell ref="G67:L67"/>
    <mergeCell ref="Z68:AD68"/>
    <mergeCell ref="G75:L75"/>
    <mergeCell ref="M79:Y79"/>
    <mergeCell ref="M68:Y68"/>
    <mergeCell ref="A61:F61"/>
    <mergeCell ref="G61:L61"/>
    <mergeCell ref="M61:Y61"/>
    <mergeCell ref="A64:F64"/>
    <mergeCell ref="G64:L64"/>
    <mergeCell ref="M64:Y64"/>
    <mergeCell ref="G65:L65"/>
    <mergeCell ref="M65:Y65"/>
    <mergeCell ref="Z65:AD65"/>
    <mergeCell ref="A69:F69"/>
    <mergeCell ref="G69:L69"/>
    <mergeCell ref="M69:Y69"/>
    <mergeCell ref="Z69:AD69"/>
    <mergeCell ref="A42:C42"/>
    <mergeCell ref="D42:I42"/>
    <mergeCell ref="J42:O42"/>
    <mergeCell ref="P42:AB42"/>
    <mergeCell ref="AO66:BC66"/>
    <mergeCell ref="A66:F66"/>
    <mergeCell ref="G66:L66"/>
    <mergeCell ref="M66:Y66"/>
    <mergeCell ref="Z66:AD66"/>
    <mergeCell ref="Z64:AD64"/>
    <mergeCell ref="AK42:AR42"/>
    <mergeCell ref="AE66:AN66"/>
    <mergeCell ref="AS42:AZ42"/>
    <mergeCell ref="AO64:BC64"/>
    <mergeCell ref="AO62:BC62"/>
    <mergeCell ref="AE65:AN65"/>
    <mergeCell ref="AO65:BC65"/>
    <mergeCell ref="A57:BL57"/>
    <mergeCell ref="A60:F60"/>
    <mergeCell ref="AE64:AN64"/>
    <mergeCell ref="AO63:BC63"/>
    <mergeCell ref="A62:F62"/>
    <mergeCell ref="G62:L62"/>
    <mergeCell ref="M62:Y62"/>
    <mergeCell ref="Z62:AD62"/>
    <mergeCell ref="AE62:AN62"/>
    <mergeCell ref="A63:F63"/>
    <mergeCell ref="G63:L63"/>
    <mergeCell ref="M63:Y63"/>
    <mergeCell ref="Z63:AD63"/>
    <mergeCell ref="AO61:BC61"/>
    <mergeCell ref="G60:L60"/>
    <mergeCell ref="M60:Y60"/>
    <mergeCell ref="Z60:AD60"/>
    <mergeCell ref="AE60:AN60"/>
    <mergeCell ref="AO60:BC60"/>
    <mergeCell ref="AE61:AN61"/>
    <mergeCell ref="A40:C40"/>
    <mergeCell ref="D40:I40"/>
    <mergeCell ref="J40:O40"/>
    <mergeCell ref="P40:AB40"/>
    <mergeCell ref="Y96:AB96"/>
    <mergeCell ref="AC96:AF96"/>
    <mergeCell ref="A96:C96"/>
    <mergeCell ref="AC40:AJ40"/>
    <mergeCell ref="AC42:AJ42"/>
    <mergeCell ref="Z59:AD59"/>
    <mergeCell ref="J43:O43"/>
    <mergeCell ref="P43:AB43"/>
    <mergeCell ref="AC43:AJ43"/>
    <mergeCell ref="AK43:AR43"/>
    <mergeCell ref="BE96:BM96"/>
    <mergeCell ref="A97:BL97"/>
    <mergeCell ref="AO96:AR96"/>
    <mergeCell ref="AS96:AV96"/>
    <mergeCell ref="AW96:AZ96"/>
    <mergeCell ref="BA96:BD96"/>
    <mergeCell ref="W106:AM106"/>
    <mergeCell ref="AO106:BG106"/>
    <mergeCell ref="A98:BL98"/>
    <mergeCell ref="A99:BL99"/>
    <mergeCell ref="A101:V101"/>
    <mergeCell ref="W101:AM101"/>
    <mergeCell ref="AO101:BG101"/>
    <mergeCell ref="W102:AM102"/>
    <mergeCell ref="AO105:BG105"/>
    <mergeCell ref="AO102:BG102"/>
    <mergeCell ref="A103:F103"/>
    <mergeCell ref="A105:V105"/>
    <mergeCell ref="W105:AM105"/>
    <mergeCell ref="D96:P96"/>
    <mergeCell ref="Q96:T96"/>
    <mergeCell ref="U96:X96"/>
    <mergeCell ref="AC94:AF94"/>
    <mergeCell ref="AG94:AJ94"/>
    <mergeCell ref="AK94:AN94"/>
    <mergeCell ref="AC95:AF95"/>
    <mergeCell ref="AG95:AJ95"/>
    <mergeCell ref="AK95:AN95"/>
    <mergeCell ref="AG96:AJ96"/>
    <mergeCell ref="AK96:AN96"/>
    <mergeCell ref="BE94:BM94"/>
    <mergeCell ref="AO95:AR95"/>
    <mergeCell ref="AS95:AV95"/>
    <mergeCell ref="AW95:AZ95"/>
    <mergeCell ref="AO94:AR94"/>
    <mergeCell ref="AS94:AV94"/>
    <mergeCell ref="AW94:AZ94"/>
    <mergeCell ref="Y93:AB93"/>
    <mergeCell ref="AC93:AF93"/>
    <mergeCell ref="AG93:AJ93"/>
    <mergeCell ref="AK93:AN93"/>
    <mergeCell ref="BA95:BD95"/>
    <mergeCell ref="BE95:BM95"/>
    <mergeCell ref="AW93:AZ93"/>
    <mergeCell ref="BA93:BD93"/>
    <mergeCell ref="BA94:BD94"/>
    <mergeCell ref="Y94:AB94"/>
    <mergeCell ref="Y95:AB95"/>
    <mergeCell ref="A94:C94"/>
    <mergeCell ref="D94:P94"/>
    <mergeCell ref="Q94:T94"/>
    <mergeCell ref="U94:X94"/>
    <mergeCell ref="A95:C95"/>
    <mergeCell ref="D95:P95"/>
    <mergeCell ref="Q95:T95"/>
    <mergeCell ref="U95:X95"/>
    <mergeCell ref="AG50:AN50"/>
    <mergeCell ref="A59:F59"/>
    <mergeCell ref="G59:L59"/>
    <mergeCell ref="A56:BL56"/>
    <mergeCell ref="Z61:AD61"/>
    <mergeCell ref="AE59:AN59"/>
    <mergeCell ref="AO59:BC59"/>
    <mergeCell ref="A53:P53"/>
    <mergeCell ref="Q53:X53"/>
    <mergeCell ref="Y53:AF53"/>
    <mergeCell ref="A73:F73"/>
    <mergeCell ref="G73:L73"/>
    <mergeCell ref="M73:Y73"/>
    <mergeCell ref="Z73:AD73"/>
    <mergeCell ref="A50:P50"/>
    <mergeCell ref="Q50:X50"/>
    <mergeCell ref="Y50:AF50"/>
    <mergeCell ref="Q51:X51"/>
    <mergeCell ref="Y51:AF51"/>
    <mergeCell ref="AE63:AN63"/>
    <mergeCell ref="A72:F72"/>
    <mergeCell ref="G72:L72"/>
    <mergeCell ref="M72:Y72"/>
    <mergeCell ref="A52:P52"/>
    <mergeCell ref="Q52:X52"/>
    <mergeCell ref="Y52:AF52"/>
    <mergeCell ref="A67:F67"/>
    <mergeCell ref="A68:F68"/>
    <mergeCell ref="A70:F70"/>
    <mergeCell ref="A65:F65"/>
    <mergeCell ref="AG52:AN52"/>
    <mergeCell ref="AO52:AV52"/>
    <mergeCell ref="M59:Y59"/>
    <mergeCell ref="AG51:AN51"/>
    <mergeCell ref="AO51:AV51"/>
    <mergeCell ref="A51:P51"/>
    <mergeCell ref="A45:BL45"/>
    <mergeCell ref="A46:AV46"/>
    <mergeCell ref="A48:P49"/>
    <mergeCell ref="A91:BL91"/>
    <mergeCell ref="AG48:AN49"/>
    <mergeCell ref="AO48:AV49"/>
    <mergeCell ref="AG53:AN53"/>
    <mergeCell ref="AO53:AV53"/>
    <mergeCell ref="AO50:AV50"/>
    <mergeCell ref="A90:BM90"/>
    <mergeCell ref="AG92:AR92"/>
    <mergeCell ref="AS92:BD92"/>
    <mergeCell ref="BE92:BM93"/>
    <mergeCell ref="U93:X93"/>
    <mergeCell ref="A92:C93"/>
    <mergeCell ref="D92:P93"/>
    <mergeCell ref="Q92:T93"/>
    <mergeCell ref="U92:AF92"/>
    <mergeCell ref="AO93:AR93"/>
    <mergeCell ref="AS93:AV93"/>
    <mergeCell ref="Q48:X49"/>
    <mergeCell ref="Y48:AF49"/>
    <mergeCell ref="AE71:AN71"/>
    <mergeCell ref="A75:F75"/>
    <mergeCell ref="AE73:AN73"/>
    <mergeCell ref="G71:L71"/>
    <mergeCell ref="M71:Y71"/>
    <mergeCell ref="Z71:AD71"/>
    <mergeCell ref="Z72:AD72"/>
    <mergeCell ref="AE72:AN72"/>
    <mergeCell ref="A43:C43"/>
    <mergeCell ref="D43:I43"/>
    <mergeCell ref="AS35:AZ36"/>
    <mergeCell ref="A37:C37"/>
    <mergeCell ref="D37:I37"/>
    <mergeCell ref="J37:O37"/>
    <mergeCell ref="P37:AB37"/>
    <mergeCell ref="J39:O39"/>
    <mergeCell ref="P39:AB39"/>
    <mergeCell ref="AK40:AR40"/>
    <mergeCell ref="AC35:AJ36"/>
    <mergeCell ref="AC39:AJ39"/>
    <mergeCell ref="AK39:AR39"/>
    <mergeCell ref="D38:I38"/>
    <mergeCell ref="AS43:AZ43"/>
    <mergeCell ref="AS39:AZ39"/>
    <mergeCell ref="AC41:AJ41"/>
    <mergeCell ref="AK41:AR41"/>
    <mergeCell ref="AS41:AZ41"/>
    <mergeCell ref="AS40:AZ40"/>
    <mergeCell ref="J35:O36"/>
    <mergeCell ref="A32:BL32"/>
    <mergeCell ref="A33:AZ33"/>
    <mergeCell ref="AK37:AR37"/>
    <mergeCell ref="J38:O38"/>
    <mergeCell ref="P38:AB38"/>
    <mergeCell ref="AC38:AJ38"/>
    <mergeCell ref="AK38:AR38"/>
    <mergeCell ref="AS38:AZ38"/>
    <mergeCell ref="P35:AB36"/>
    <mergeCell ref="L18:BL18"/>
    <mergeCell ref="A39:C39"/>
    <mergeCell ref="D39:I39"/>
    <mergeCell ref="M27:R27"/>
    <mergeCell ref="S27:BL27"/>
    <mergeCell ref="AK35:AR36"/>
    <mergeCell ref="A38:C38"/>
    <mergeCell ref="AS37:AZ37"/>
    <mergeCell ref="A35:C36"/>
    <mergeCell ref="D35:I36"/>
    <mergeCell ref="L17:BL17"/>
    <mergeCell ref="AC37:AJ37"/>
    <mergeCell ref="A71:F71"/>
    <mergeCell ref="A15:B15"/>
    <mergeCell ref="C15:K15"/>
    <mergeCell ref="L15:BL15"/>
    <mergeCell ref="A16:K16"/>
    <mergeCell ref="L16:BL16"/>
    <mergeCell ref="BH21:BL21"/>
    <mergeCell ref="A18:K18"/>
    <mergeCell ref="A19:B19"/>
    <mergeCell ref="C19:K19"/>
    <mergeCell ref="L19:AB19"/>
    <mergeCell ref="AC19:BL19"/>
    <mergeCell ref="AO9:BF9"/>
    <mergeCell ref="AO10:BF10"/>
    <mergeCell ref="A13:BL13"/>
    <mergeCell ref="A14:BL14"/>
    <mergeCell ref="A17:B17"/>
    <mergeCell ref="C17:K17"/>
    <mergeCell ref="A41:C41"/>
    <mergeCell ref="D41:I41"/>
    <mergeCell ref="J41:O41"/>
    <mergeCell ref="P41:AB41"/>
    <mergeCell ref="U21:X21"/>
    <mergeCell ref="Y21:AM21"/>
    <mergeCell ref="A22:BL22"/>
    <mergeCell ref="A23:BL23"/>
    <mergeCell ref="A24:K24"/>
    <mergeCell ref="AR21:BC21"/>
    <mergeCell ref="G28:L28"/>
    <mergeCell ref="M28:R28"/>
    <mergeCell ref="S28:BL28"/>
    <mergeCell ref="AC20:BL20"/>
    <mergeCell ref="A25:BL25"/>
    <mergeCell ref="A27:F27"/>
    <mergeCell ref="G27:L27"/>
    <mergeCell ref="A21:T21"/>
    <mergeCell ref="BD21:BG21"/>
    <mergeCell ref="AN21:AQ21"/>
    <mergeCell ref="BB1:BL1"/>
    <mergeCell ref="AO2:BL2"/>
    <mergeCell ref="AO3:BL3"/>
    <mergeCell ref="AO4:BF4"/>
    <mergeCell ref="A20:K20"/>
    <mergeCell ref="L20:AB20"/>
    <mergeCell ref="AO5:BF5"/>
    <mergeCell ref="AO6:BF6"/>
    <mergeCell ref="AO7:BF7"/>
    <mergeCell ref="AO8:BF8"/>
    <mergeCell ref="A30:F30"/>
    <mergeCell ref="G30:L30"/>
    <mergeCell ref="M30:R30"/>
    <mergeCell ref="S30:BL30"/>
    <mergeCell ref="L24:BL24"/>
    <mergeCell ref="A29:F29"/>
    <mergeCell ref="G29:L29"/>
    <mergeCell ref="M29:R29"/>
    <mergeCell ref="S29:BL29"/>
    <mergeCell ref="A28:F28"/>
    <mergeCell ref="A74:F74"/>
    <mergeCell ref="G74:L74"/>
    <mergeCell ref="M74:Y74"/>
    <mergeCell ref="Z74:AD74"/>
    <mergeCell ref="A76:F76"/>
    <mergeCell ref="G76:L76"/>
    <mergeCell ref="M76:Y76"/>
    <mergeCell ref="Z76:AD76"/>
    <mergeCell ref="M77:Y77"/>
    <mergeCell ref="Z77:AD77"/>
    <mergeCell ref="M78:Y78"/>
    <mergeCell ref="Z78:AD78"/>
    <mergeCell ref="AE78:AN78"/>
    <mergeCell ref="AO78:BC78"/>
    <mergeCell ref="A78:F78"/>
    <mergeCell ref="G78:L78"/>
    <mergeCell ref="A79:F79"/>
    <mergeCell ref="G79:L79"/>
    <mergeCell ref="A77:F77"/>
    <mergeCell ref="G77:L77"/>
  </mergeCells>
  <phoneticPr fontId="14" type="noConversion"/>
  <conditionalFormatting sqref="G62:L62">
    <cfRule type="cellIs" dxfId="38" priority="35" stopIfTrue="1" operator="equal">
      <formula>$G61</formula>
    </cfRule>
  </conditionalFormatting>
  <conditionalFormatting sqref="G63:L63">
    <cfRule type="cellIs" dxfId="37" priority="33" stopIfTrue="1" operator="equal">
      <formula>#REF!</formula>
    </cfRule>
  </conditionalFormatting>
  <conditionalFormatting sqref="G64:L64">
    <cfRule type="cellIs" dxfId="36" priority="32" stopIfTrue="1" operator="equal">
      <formula>$G63</formula>
    </cfRule>
  </conditionalFormatting>
  <conditionalFormatting sqref="G65:L65">
    <cfRule type="cellIs" dxfId="35" priority="31" stopIfTrue="1" operator="equal">
      <formula>$G64</formula>
    </cfRule>
  </conditionalFormatting>
  <conditionalFormatting sqref="G66:L66">
    <cfRule type="cellIs" dxfId="34" priority="30" stopIfTrue="1" operator="equal">
      <formula>$G65</formula>
    </cfRule>
  </conditionalFormatting>
  <conditionalFormatting sqref="G67:L67">
    <cfRule type="cellIs" dxfId="33" priority="29" stopIfTrue="1" operator="equal">
      <formula>$G66</formula>
    </cfRule>
  </conditionalFormatting>
  <conditionalFormatting sqref="G68:L68">
    <cfRule type="cellIs" dxfId="32" priority="28" stopIfTrue="1" operator="equal">
      <formula>$G67</formula>
    </cfRule>
  </conditionalFormatting>
  <conditionalFormatting sqref="G69:L69">
    <cfRule type="cellIs" dxfId="31" priority="27" stopIfTrue="1" operator="equal">
      <formula>$G68</formula>
    </cfRule>
  </conditionalFormatting>
  <conditionalFormatting sqref="G70:L70">
    <cfRule type="cellIs" dxfId="30" priority="26" stopIfTrue="1" operator="equal">
      <formula>$G69</formula>
    </cfRule>
  </conditionalFormatting>
  <conditionalFormatting sqref="G71:L71">
    <cfRule type="cellIs" dxfId="29" priority="21" stopIfTrue="1" operator="equal">
      <formula>$G70</formula>
    </cfRule>
  </conditionalFormatting>
  <conditionalFormatting sqref="G72:L72">
    <cfRule type="cellIs" dxfId="28" priority="20" stopIfTrue="1" operator="equal">
      <formula>#REF!</formula>
    </cfRule>
  </conditionalFormatting>
  <conditionalFormatting sqref="G74:L74">
    <cfRule type="cellIs" dxfId="27" priority="18" stopIfTrue="1" operator="equal">
      <formula>#REF!</formula>
    </cfRule>
  </conditionalFormatting>
  <conditionalFormatting sqref="G76:L76">
    <cfRule type="cellIs" dxfId="26" priority="16" stopIfTrue="1" operator="equal">
      <formula>#REF!</formula>
    </cfRule>
  </conditionalFormatting>
  <conditionalFormatting sqref="G78:L78">
    <cfRule type="cellIs" dxfId="25" priority="14" stopIfTrue="1" operator="equal">
      <formula>#REF!</formula>
    </cfRule>
  </conditionalFormatting>
  <conditionalFormatting sqref="G79:L79">
    <cfRule type="cellIs" dxfId="24" priority="13" stopIfTrue="1" operator="equal">
      <formula>$G78</formula>
    </cfRule>
  </conditionalFormatting>
  <conditionalFormatting sqref="G73:L73">
    <cfRule type="cellIs" dxfId="23" priority="12" stopIfTrue="1" operator="equal">
      <formula>#REF!</formula>
    </cfRule>
  </conditionalFormatting>
  <conditionalFormatting sqref="G77:L77">
    <cfRule type="cellIs" dxfId="22" priority="10" stopIfTrue="1" operator="equal">
      <formula>#REF!</formula>
    </cfRule>
  </conditionalFormatting>
  <conditionalFormatting sqref="G80:L80">
    <cfRule type="cellIs" dxfId="21" priority="9" stopIfTrue="1" operator="equal">
      <formula>$G79</formula>
    </cfRule>
  </conditionalFormatting>
  <conditionalFormatting sqref="G81:L81">
    <cfRule type="cellIs" dxfId="20" priority="8" stopIfTrue="1" operator="equal">
      <formula>#REF!</formula>
    </cfRule>
  </conditionalFormatting>
  <conditionalFormatting sqref="G83:L83">
    <cfRule type="cellIs" dxfId="19" priority="7" stopIfTrue="1" operator="equal">
      <formula>#REF!</formula>
    </cfRule>
  </conditionalFormatting>
  <conditionalFormatting sqref="G85:L85">
    <cfRule type="cellIs" dxfId="18" priority="6" stopIfTrue="1" operator="equal">
      <formula>#REF!</formula>
    </cfRule>
  </conditionalFormatting>
  <conditionalFormatting sqref="G87:L87">
    <cfRule type="cellIs" dxfId="17" priority="5" stopIfTrue="1" operator="equal">
      <formula>#REF!</formula>
    </cfRule>
  </conditionalFormatting>
  <conditionalFormatting sqref="G88:L88">
    <cfRule type="cellIs" dxfId="16" priority="4" stopIfTrue="1" operator="equal">
      <formula>$G87</formula>
    </cfRule>
  </conditionalFormatting>
  <conditionalFormatting sqref="G82:L82">
    <cfRule type="cellIs" dxfId="15" priority="3" stopIfTrue="1" operator="equal">
      <formula>#REF!</formula>
    </cfRule>
  </conditionalFormatting>
  <conditionalFormatting sqref="G86:L86">
    <cfRule type="cellIs" dxfId="14" priority="1" stopIfTrue="1" operator="equal">
      <formula>#REF!</formula>
    </cfRule>
  </conditionalFormatting>
  <conditionalFormatting sqref="G75:L75">
    <cfRule type="cellIs" dxfId="13" priority="11" stopIfTrue="1" operator="equal">
      <formula>#REF!</formula>
    </cfRule>
  </conditionalFormatting>
  <conditionalFormatting sqref="G84:L84">
    <cfRule type="cellIs" dxfId="12" priority="2" stopIfTrue="1" operator="equal">
      <formula>#REF!</formula>
    </cfRule>
  </conditionalFormatting>
  <pageMargins left="0.32" right="0.33" top="0.39370078740157499" bottom="0.39370078740157499" header="0" footer="0"/>
  <pageSetup paperSize="9" scale="64" fitToHeight="999" orientation="landscape" r:id="rId1"/>
  <headerFooter alignWithMargins="0"/>
  <rowBreaks count="2" manualBreakCount="2">
    <brk id="43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90"/>
  <sheetViews>
    <sheetView view="pageBreakPreview" topLeftCell="A19" zoomScale="85" zoomScaleNormal="100" zoomScaleSheetLayoutView="85" zoomScalePageLayoutView="85" workbookViewId="0">
      <selection activeCell="M71" sqref="M71:Y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7.25" customHeight="1">
      <c r="BB1" s="38" t="s">
        <v>26</v>
      </c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5" ht="15.75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.75">
      <c r="AO3" s="39" t="s">
        <v>194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33" customHeight="1">
      <c r="AO4" s="40" t="s">
        <v>164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34" t="s">
        <v>68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1:65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5" ht="15.75">
      <c r="AO7" s="39" t="s">
        <v>195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27.75" customHeight="1">
      <c r="AO8" s="40" t="s">
        <v>165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65">
      <c r="AO9" s="35" t="s">
        <v>1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65">
      <c r="AO10" s="36" t="s">
        <v>196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3" spans="1:65" ht="15.75">
      <c r="A13" s="37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5" ht="15.75">
      <c r="A14" s="37" t="s">
        <v>121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5" ht="15.75">
      <c r="A15" s="31">
        <v>1</v>
      </c>
      <c r="B15" s="31"/>
      <c r="C15" s="32" t="s">
        <v>118</v>
      </c>
      <c r="D15" s="33"/>
      <c r="E15" s="33"/>
      <c r="F15" s="33"/>
      <c r="G15" s="33"/>
      <c r="H15" s="33"/>
      <c r="I15" s="33"/>
      <c r="J15" s="33"/>
      <c r="K15" s="33"/>
      <c r="L15" s="42" t="s">
        <v>119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75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27.95" customHeight="1">
      <c r="A17" s="31" t="s">
        <v>27</v>
      </c>
      <c r="B17" s="31"/>
      <c r="C17" s="32" t="s">
        <v>124</v>
      </c>
      <c r="D17" s="33"/>
      <c r="E17" s="33"/>
      <c r="F17" s="33"/>
      <c r="G17" s="33"/>
      <c r="H17" s="33"/>
      <c r="I17" s="33"/>
      <c r="J17" s="33"/>
      <c r="K17" s="33"/>
      <c r="L17" s="42" t="s">
        <v>119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5" customHeight="1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27.95" customHeight="1">
      <c r="A19" s="31">
        <v>3</v>
      </c>
      <c r="B19" s="31"/>
      <c r="C19" s="32" t="s">
        <v>197</v>
      </c>
      <c r="D19" s="33"/>
      <c r="E19" s="33"/>
      <c r="F19" s="33"/>
      <c r="G19" s="33"/>
      <c r="H19" s="33"/>
      <c r="I19" s="33"/>
      <c r="J19" s="33"/>
      <c r="K19" s="33"/>
      <c r="L19" s="32" t="s">
        <v>76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42" t="s">
        <v>198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29.25" customHeight="1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88">
        <v>3477800</v>
      </c>
      <c r="V21" s="88"/>
      <c r="W21" s="88"/>
      <c r="X21" s="88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103">
        <v>3477800</v>
      </c>
      <c r="AO21" s="103"/>
      <c r="AP21" s="103"/>
      <c r="AQ21" s="103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88">
        <v>0</v>
      </c>
      <c r="BE21" s="88"/>
      <c r="BF21" s="88"/>
      <c r="BG21" s="88"/>
      <c r="BH21" s="45" t="s">
        <v>72</v>
      </c>
      <c r="BI21" s="45"/>
      <c r="BJ21" s="45"/>
      <c r="BK21" s="45"/>
      <c r="BL21" s="45"/>
    </row>
    <row r="22" spans="1:79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36.75" customHeight="1">
      <c r="A23" s="42" t="s">
        <v>199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31.5" customHeight="1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7" t="s">
        <v>200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79" ht="15.75" customHeight="1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1" customHeight="1">
      <c r="A27" s="53" t="s">
        <v>12</v>
      </c>
      <c r="B27" s="53"/>
      <c r="C27" s="53"/>
      <c r="D27" s="53"/>
      <c r="E27" s="53"/>
      <c r="F27" s="53"/>
      <c r="G27" s="53" t="s">
        <v>11</v>
      </c>
      <c r="H27" s="53"/>
      <c r="I27" s="53"/>
      <c r="J27" s="53"/>
      <c r="K27" s="53"/>
      <c r="L27" s="53"/>
      <c r="M27" s="53" t="s">
        <v>29</v>
      </c>
      <c r="N27" s="53"/>
      <c r="O27" s="53"/>
      <c r="P27" s="53"/>
      <c r="Q27" s="53"/>
      <c r="R27" s="53"/>
      <c r="S27" s="53" t="s">
        <v>10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51" t="s">
        <v>44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" t="s">
        <v>49</v>
      </c>
    </row>
    <row r="30" spans="1:79" ht="12.75" customHeight="1">
      <c r="A30" s="12">
        <v>1</v>
      </c>
      <c r="B30" s="12"/>
      <c r="C30" s="12"/>
      <c r="D30" s="12"/>
      <c r="E30" s="12"/>
      <c r="F30" s="12"/>
      <c r="G30" s="98">
        <v>1412214</v>
      </c>
      <c r="H30" s="99"/>
      <c r="I30" s="99"/>
      <c r="J30" s="99"/>
      <c r="K30" s="99"/>
      <c r="L30" s="100"/>
      <c r="M30" s="22" t="s">
        <v>214</v>
      </c>
      <c r="N30" s="22"/>
      <c r="O30" s="22"/>
      <c r="P30" s="22"/>
      <c r="Q30" s="22"/>
      <c r="R30" s="22"/>
      <c r="S30" s="18" t="s">
        <v>201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5" customHeight="1">
      <c r="A33" s="55" t="s">
        <v>120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52" t="s">
        <v>12</v>
      </c>
      <c r="B35" s="52"/>
      <c r="C35" s="52"/>
      <c r="D35" s="52" t="s">
        <v>11</v>
      </c>
      <c r="E35" s="52"/>
      <c r="F35" s="52"/>
      <c r="G35" s="52"/>
      <c r="H35" s="52"/>
      <c r="I35" s="52"/>
      <c r="J35" s="52" t="s">
        <v>29</v>
      </c>
      <c r="K35" s="52"/>
      <c r="L35" s="52"/>
      <c r="M35" s="52"/>
      <c r="N35" s="52"/>
      <c r="O35" s="52"/>
      <c r="P35" s="52" t="s">
        <v>14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17</v>
      </c>
      <c r="AD35" s="52"/>
      <c r="AE35" s="52"/>
      <c r="AF35" s="52"/>
      <c r="AG35" s="52"/>
      <c r="AH35" s="52"/>
      <c r="AI35" s="52"/>
      <c r="AJ35" s="52"/>
      <c r="AK35" s="52" t="s">
        <v>16</v>
      </c>
      <c r="AL35" s="52"/>
      <c r="AM35" s="52"/>
      <c r="AN35" s="52"/>
      <c r="AO35" s="52"/>
      <c r="AP35" s="52"/>
      <c r="AQ35" s="52"/>
      <c r="AR35" s="52"/>
      <c r="AS35" s="52" t="s">
        <v>15</v>
      </c>
      <c r="AT35" s="52"/>
      <c r="AU35" s="52"/>
      <c r="AV35" s="52"/>
      <c r="AW35" s="52"/>
      <c r="AX35" s="52"/>
      <c r="AY35" s="52"/>
      <c r="AZ35" s="52"/>
    </row>
    <row r="36" spans="1:79" ht="24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51" t="s">
        <v>44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57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38.25" customHeight="1">
      <c r="A39" s="16">
        <v>1</v>
      </c>
      <c r="B39" s="16"/>
      <c r="C39" s="16"/>
      <c r="D39" s="77">
        <v>1412214</v>
      </c>
      <c r="E39" s="78"/>
      <c r="F39" s="78"/>
      <c r="G39" s="78"/>
      <c r="H39" s="78"/>
      <c r="I39" s="79"/>
      <c r="J39" s="23" t="s">
        <v>214</v>
      </c>
      <c r="K39" s="23"/>
      <c r="L39" s="23"/>
      <c r="M39" s="23"/>
      <c r="N39" s="23"/>
      <c r="O39" s="23"/>
      <c r="P39" s="27" t="s">
        <v>202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101">
        <v>3477800</v>
      </c>
      <c r="AD39" s="101"/>
      <c r="AE39" s="101"/>
      <c r="AF39" s="101"/>
      <c r="AG39" s="101"/>
      <c r="AH39" s="101"/>
      <c r="AI39" s="101"/>
      <c r="AJ39" s="101"/>
      <c r="AK39" s="101">
        <v>0</v>
      </c>
      <c r="AL39" s="101"/>
      <c r="AM39" s="101"/>
      <c r="AN39" s="101"/>
      <c r="AO39" s="101"/>
      <c r="AP39" s="101"/>
      <c r="AQ39" s="101"/>
      <c r="AR39" s="101"/>
      <c r="AS39" s="101">
        <f>AC39+AK39</f>
        <v>3477800</v>
      </c>
      <c r="AT39" s="101"/>
      <c r="AU39" s="101"/>
      <c r="AV39" s="101"/>
      <c r="AW39" s="101"/>
      <c r="AX39" s="101"/>
      <c r="AY39" s="101"/>
      <c r="AZ39" s="101"/>
      <c r="CA39" s="6" t="s">
        <v>52</v>
      </c>
    </row>
    <row r="40" spans="1:79" ht="25.5" customHeight="1">
      <c r="A40" s="12"/>
      <c r="B40" s="12"/>
      <c r="C40" s="12"/>
      <c r="D40" s="98">
        <v>1412214</v>
      </c>
      <c r="E40" s="99"/>
      <c r="F40" s="99"/>
      <c r="G40" s="99"/>
      <c r="H40" s="99"/>
      <c r="I40" s="100"/>
      <c r="J40" s="22" t="s">
        <v>76</v>
      </c>
      <c r="K40" s="22"/>
      <c r="L40" s="22"/>
      <c r="M40" s="22"/>
      <c r="N40" s="22"/>
      <c r="O40" s="22"/>
      <c r="P40" s="18" t="s">
        <v>203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102">
        <v>3477800</v>
      </c>
      <c r="AD40" s="102"/>
      <c r="AE40" s="102"/>
      <c r="AF40" s="102"/>
      <c r="AG40" s="102"/>
      <c r="AH40" s="102"/>
      <c r="AI40" s="102"/>
      <c r="AJ40" s="102"/>
      <c r="AK40" s="102">
        <v>0</v>
      </c>
      <c r="AL40" s="102"/>
      <c r="AM40" s="102"/>
      <c r="AN40" s="102"/>
      <c r="AO40" s="102"/>
      <c r="AP40" s="102"/>
      <c r="AQ40" s="102"/>
      <c r="AR40" s="102"/>
      <c r="AS40" s="102">
        <f>AC40+AK40</f>
        <v>3477800</v>
      </c>
      <c r="AT40" s="102"/>
      <c r="AU40" s="102"/>
      <c r="AV40" s="102"/>
      <c r="AW40" s="102"/>
      <c r="AX40" s="102"/>
      <c r="AY40" s="102"/>
      <c r="AZ40" s="102"/>
    </row>
    <row r="41" spans="1:79" s="6" customFormat="1">
      <c r="A41" s="16"/>
      <c r="B41" s="16"/>
      <c r="C41" s="16"/>
      <c r="D41" s="77" t="s">
        <v>76</v>
      </c>
      <c r="E41" s="78"/>
      <c r="F41" s="78"/>
      <c r="G41" s="78"/>
      <c r="H41" s="78"/>
      <c r="I41" s="79"/>
      <c r="J41" s="23" t="s">
        <v>76</v>
      </c>
      <c r="K41" s="23"/>
      <c r="L41" s="23"/>
      <c r="M41" s="23"/>
      <c r="N41" s="23"/>
      <c r="O41" s="23"/>
      <c r="P41" s="27" t="s">
        <v>78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101">
        <v>3477800</v>
      </c>
      <c r="AD41" s="101"/>
      <c r="AE41" s="101"/>
      <c r="AF41" s="101"/>
      <c r="AG41" s="101"/>
      <c r="AH41" s="101"/>
      <c r="AI41" s="101"/>
      <c r="AJ41" s="101"/>
      <c r="AK41" s="101">
        <v>0</v>
      </c>
      <c r="AL41" s="101"/>
      <c r="AM41" s="101"/>
      <c r="AN41" s="101"/>
      <c r="AO41" s="101"/>
      <c r="AP41" s="101"/>
      <c r="AQ41" s="101"/>
      <c r="AR41" s="101"/>
      <c r="AS41" s="101">
        <f>AC41+AK41</f>
        <v>3477800</v>
      </c>
      <c r="AT41" s="101"/>
      <c r="AU41" s="101"/>
      <c r="AV41" s="101"/>
      <c r="AW41" s="101"/>
      <c r="AX41" s="101"/>
      <c r="AY41" s="101"/>
      <c r="AZ41" s="101"/>
    </row>
    <row r="43" spans="1:79" ht="15.75" customHeight="1">
      <c r="A43" s="39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55" t="s">
        <v>120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52" t="s">
        <v>30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11</v>
      </c>
      <c r="R46" s="52"/>
      <c r="S46" s="52"/>
      <c r="T46" s="52"/>
      <c r="U46" s="52"/>
      <c r="V46" s="52"/>
      <c r="W46" s="52"/>
      <c r="X46" s="52"/>
      <c r="Y46" s="52" t="s">
        <v>17</v>
      </c>
      <c r="Z46" s="52"/>
      <c r="AA46" s="52"/>
      <c r="AB46" s="52"/>
      <c r="AC46" s="52"/>
      <c r="AD46" s="52"/>
      <c r="AE46" s="52"/>
      <c r="AF46" s="52"/>
      <c r="AG46" s="52" t="s">
        <v>16</v>
      </c>
      <c r="AH46" s="52"/>
      <c r="AI46" s="52"/>
      <c r="AJ46" s="52"/>
      <c r="AK46" s="52"/>
      <c r="AL46" s="52"/>
      <c r="AM46" s="52"/>
      <c r="AN46" s="52"/>
      <c r="AO46" s="52" t="s">
        <v>15</v>
      </c>
      <c r="AP46" s="52"/>
      <c r="AQ46" s="52"/>
      <c r="AR46" s="52"/>
      <c r="AS46" s="52"/>
      <c r="AT46" s="52"/>
      <c r="AU46" s="52"/>
      <c r="AV46" s="52"/>
    </row>
    <row r="47" spans="1:79" ht="29.1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79" ht="15.95" customHeight="1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/>
      <c r="W48" s="52"/>
      <c r="X48" s="52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/>
      <c r="AM48" s="52"/>
      <c r="AN48" s="52"/>
      <c r="AO48" s="52">
        <v>5</v>
      </c>
      <c r="AP48" s="52"/>
      <c r="AQ48" s="52"/>
      <c r="AR48" s="52"/>
      <c r="AS48" s="52"/>
      <c r="AT48" s="52"/>
      <c r="AU48" s="52"/>
      <c r="AV48" s="52"/>
    </row>
    <row r="49" spans="1:79" ht="12.75" hidden="1" customHeight="1">
      <c r="A49" s="51" t="s">
        <v>44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2" t="s">
        <v>42</v>
      </c>
      <c r="R49" s="12"/>
      <c r="S49" s="12"/>
      <c r="T49" s="12"/>
      <c r="U49" s="12"/>
      <c r="V49" s="12"/>
      <c r="W49" s="12"/>
      <c r="X49" s="12"/>
      <c r="Y49" s="17" t="s">
        <v>45</v>
      </c>
      <c r="Z49" s="17"/>
      <c r="AA49" s="17"/>
      <c r="AB49" s="17"/>
      <c r="AC49" s="17"/>
      <c r="AD49" s="17"/>
      <c r="AE49" s="17"/>
      <c r="AF49" s="17"/>
      <c r="AG49" s="17" t="s">
        <v>46</v>
      </c>
      <c r="AH49" s="17"/>
      <c r="AI49" s="17"/>
      <c r="AJ49" s="17"/>
      <c r="AK49" s="17"/>
      <c r="AL49" s="17"/>
      <c r="AM49" s="17"/>
      <c r="AN49" s="17"/>
      <c r="AO49" s="17" t="s">
        <v>47</v>
      </c>
      <c r="AP49" s="17"/>
      <c r="AQ49" s="17"/>
      <c r="AR49" s="17"/>
      <c r="AS49" s="17"/>
      <c r="AT49" s="17"/>
      <c r="AU49" s="17"/>
      <c r="AV49" s="17"/>
      <c r="CA49" s="1" t="s">
        <v>53</v>
      </c>
    </row>
    <row r="50" spans="1:79" s="6" customFormat="1" ht="12.75" customHeight="1">
      <c r="A50" s="61" t="s">
        <v>78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77" t="s">
        <v>76</v>
      </c>
      <c r="R50" s="78"/>
      <c r="S50" s="78"/>
      <c r="T50" s="78"/>
      <c r="U50" s="78"/>
      <c r="V50" s="78"/>
      <c r="W50" s="78"/>
      <c r="X50" s="79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>
        <f>Y50+AG50</f>
        <v>0</v>
      </c>
      <c r="AP50" s="30"/>
      <c r="AQ50" s="30"/>
      <c r="AR50" s="30"/>
      <c r="AS50" s="30"/>
      <c r="AT50" s="30"/>
      <c r="AU50" s="30"/>
      <c r="AV50" s="30"/>
      <c r="CA50" s="6" t="s">
        <v>54</v>
      </c>
    </row>
    <row r="51" spans="1:79" ht="2.25" customHeight="1"/>
    <row r="52" spans="1:79" hidden="1"/>
    <row r="53" spans="1:79" ht="15.75" customHeight="1">
      <c r="A53" s="45" t="s">
        <v>18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3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9.75" customHeight="1"/>
    <row r="56" spans="1:79" ht="30" customHeight="1">
      <c r="A56" s="52" t="s">
        <v>12</v>
      </c>
      <c r="B56" s="52"/>
      <c r="C56" s="52"/>
      <c r="D56" s="52"/>
      <c r="E56" s="52"/>
      <c r="F56" s="52"/>
      <c r="G56" s="62" t="s">
        <v>11</v>
      </c>
      <c r="H56" s="63"/>
      <c r="I56" s="63"/>
      <c r="J56" s="63"/>
      <c r="K56" s="63"/>
      <c r="L56" s="64"/>
      <c r="M56" s="52" t="s">
        <v>33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20</v>
      </c>
      <c r="AA56" s="52"/>
      <c r="AB56" s="52"/>
      <c r="AC56" s="52"/>
      <c r="AD56" s="52"/>
      <c r="AE56" s="52" t="s">
        <v>19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32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>
      <c r="A57" s="52">
        <v>1</v>
      </c>
      <c r="B57" s="52"/>
      <c r="C57" s="52"/>
      <c r="D57" s="52"/>
      <c r="E57" s="52"/>
      <c r="F57" s="52"/>
      <c r="G57" s="62">
        <v>2</v>
      </c>
      <c r="H57" s="63"/>
      <c r="I57" s="63"/>
      <c r="J57" s="63"/>
      <c r="K57" s="63"/>
      <c r="L57" s="64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3.5" hidden="1" customHeight="1">
      <c r="A58" s="12"/>
      <c r="B58" s="12"/>
      <c r="C58" s="12"/>
      <c r="D58" s="12"/>
      <c r="E58" s="12"/>
      <c r="F58" s="12"/>
      <c r="G58" s="84" t="s">
        <v>42</v>
      </c>
      <c r="H58" s="85"/>
      <c r="I58" s="85"/>
      <c r="J58" s="85"/>
      <c r="K58" s="85"/>
      <c r="L58" s="86"/>
      <c r="M58" s="51" t="s">
        <v>44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12" t="s">
        <v>59</v>
      </c>
      <c r="AA58" s="12"/>
      <c r="AB58" s="12"/>
      <c r="AC58" s="12"/>
      <c r="AD58" s="12"/>
      <c r="AE58" s="51" t="s">
        <v>60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17" t="s">
        <v>70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55</v>
      </c>
    </row>
    <row r="59" spans="1:79" s="6" customFormat="1" ht="38.25" customHeight="1">
      <c r="A59" s="16"/>
      <c r="B59" s="16"/>
      <c r="C59" s="16"/>
      <c r="D59" s="16"/>
      <c r="E59" s="16"/>
      <c r="F59" s="16"/>
      <c r="G59" s="77">
        <v>1412214</v>
      </c>
      <c r="H59" s="78"/>
      <c r="I59" s="78"/>
      <c r="J59" s="78"/>
      <c r="K59" s="78"/>
      <c r="L59" s="79"/>
      <c r="M59" s="27" t="s">
        <v>202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  <c r="Z59" s="23" t="s">
        <v>76</v>
      </c>
      <c r="AA59" s="23"/>
      <c r="AB59" s="23"/>
      <c r="AC59" s="23"/>
      <c r="AD59" s="23"/>
      <c r="AE59" s="61" t="s">
        <v>76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6" t="s">
        <v>56</v>
      </c>
    </row>
    <row r="60" spans="1:79" s="6" customFormat="1" ht="25.5" customHeight="1">
      <c r="A60" s="16"/>
      <c r="B60" s="16"/>
      <c r="C60" s="16"/>
      <c r="D60" s="16"/>
      <c r="E60" s="16"/>
      <c r="F60" s="16"/>
      <c r="G60" s="77">
        <v>1412214</v>
      </c>
      <c r="H60" s="78"/>
      <c r="I60" s="78"/>
      <c r="J60" s="78"/>
      <c r="K60" s="78"/>
      <c r="L60" s="79"/>
      <c r="M60" s="27" t="s">
        <v>203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23" t="s">
        <v>76</v>
      </c>
      <c r="AA60" s="23"/>
      <c r="AB60" s="23"/>
      <c r="AC60" s="23"/>
      <c r="AD60" s="23"/>
      <c r="AE60" s="61" t="s">
        <v>76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79" s="6" customFormat="1">
      <c r="A61" s="16"/>
      <c r="B61" s="16"/>
      <c r="C61" s="16"/>
      <c r="D61" s="16"/>
      <c r="E61" s="16"/>
      <c r="F61" s="16"/>
      <c r="G61" s="77">
        <v>1412214</v>
      </c>
      <c r="H61" s="78"/>
      <c r="I61" s="78"/>
      <c r="J61" s="78"/>
      <c r="K61" s="78"/>
      <c r="L61" s="79"/>
      <c r="M61" s="27" t="s">
        <v>83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3" t="s">
        <v>76</v>
      </c>
      <c r="AA61" s="23"/>
      <c r="AB61" s="23"/>
      <c r="AC61" s="23"/>
      <c r="AD61" s="23"/>
      <c r="AE61" s="61" t="s">
        <v>76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79" ht="25.5" customHeight="1">
      <c r="A62" s="12"/>
      <c r="B62" s="12"/>
      <c r="C62" s="12"/>
      <c r="D62" s="12"/>
      <c r="E62" s="12"/>
      <c r="F62" s="12"/>
      <c r="G62" s="98">
        <v>1412214</v>
      </c>
      <c r="H62" s="99"/>
      <c r="I62" s="99"/>
      <c r="J62" s="99"/>
      <c r="K62" s="99"/>
      <c r="L62" s="100"/>
      <c r="M62" s="18" t="s">
        <v>204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22" t="s">
        <v>205</v>
      </c>
      <c r="AA62" s="22"/>
      <c r="AB62" s="22"/>
      <c r="AC62" s="22"/>
      <c r="AD62" s="22"/>
      <c r="AE62" s="18" t="s">
        <v>206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17">
        <v>3477800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>
      <c r="A63" s="16"/>
      <c r="B63" s="16"/>
      <c r="C63" s="16"/>
      <c r="D63" s="16"/>
      <c r="E63" s="16"/>
      <c r="F63" s="16"/>
      <c r="G63" s="77">
        <v>1412214</v>
      </c>
      <c r="H63" s="78"/>
      <c r="I63" s="78"/>
      <c r="J63" s="78"/>
      <c r="K63" s="78"/>
      <c r="L63" s="79"/>
      <c r="M63" s="27" t="s">
        <v>91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3" t="s">
        <v>76</v>
      </c>
      <c r="AA63" s="23"/>
      <c r="AB63" s="23"/>
      <c r="AC63" s="23"/>
      <c r="AD63" s="23"/>
      <c r="AE63" s="27" t="s">
        <v>76</v>
      </c>
      <c r="AF63" s="28"/>
      <c r="AG63" s="28"/>
      <c r="AH63" s="28"/>
      <c r="AI63" s="28"/>
      <c r="AJ63" s="28"/>
      <c r="AK63" s="28"/>
      <c r="AL63" s="28"/>
      <c r="AM63" s="28"/>
      <c r="AN63" s="29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ht="25.5" customHeight="1">
      <c r="A64" s="12"/>
      <c r="B64" s="12"/>
      <c r="C64" s="12"/>
      <c r="D64" s="12"/>
      <c r="E64" s="12"/>
      <c r="F64" s="12"/>
      <c r="G64" s="98">
        <v>1412214</v>
      </c>
      <c r="H64" s="99"/>
      <c r="I64" s="99"/>
      <c r="J64" s="99"/>
      <c r="K64" s="99"/>
      <c r="L64" s="100"/>
      <c r="M64" s="18" t="s">
        <v>207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22" t="s">
        <v>93</v>
      </c>
      <c r="AA64" s="22"/>
      <c r="AB64" s="22"/>
      <c r="AC64" s="22"/>
      <c r="AD64" s="22"/>
      <c r="AE64" s="18" t="s">
        <v>208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17">
        <v>1933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>
      <c r="A65" s="16"/>
      <c r="B65" s="16"/>
      <c r="C65" s="16"/>
      <c r="D65" s="16"/>
      <c r="E65" s="16"/>
      <c r="F65" s="16"/>
      <c r="G65" s="77">
        <v>1412214</v>
      </c>
      <c r="H65" s="78"/>
      <c r="I65" s="78"/>
      <c r="J65" s="78"/>
      <c r="K65" s="78"/>
      <c r="L65" s="79"/>
      <c r="M65" s="27" t="s">
        <v>96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3" t="s">
        <v>76</v>
      </c>
      <c r="AA65" s="23"/>
      <c r="AB65" s="23"/>
      <c r="AC65" s="23"/>
      <c r="AD65" s="23"/>
      <c r="AE65" s="27" t="s">
        <v>76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79" ht="25.5" customHeight="1">
      <c r="A66" s="12"/>
      <c r="B66" s="12"/>
      <c r="C66" s="12"/>
      <c r="D66" s="12"/>
      <c r="E66" s="12"/>
      <c r="F66" s="12"/>
      <c r="G66" s="98">
        <v>1412214</v>
      </c>
      <c r="H66" s="99"/>
      <c r="I66" s="99"/>
      <c r="J66" s="99"/>
      <c r="K66" s="99"/>
      <c r="L66" s="100"/>
      <c r="M66" s="18" t="s">
        <v>209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22" t="s">
        <v>112</v>
      </c>
      <c r="AA66" s="22"/>
      <c r="AB66" s="22"/>
      <c r="AC66" s="22"/>
      <c r="AD66" s="22"/>
      <c r="AE66" s="18" t="s">
        <v>210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17">
        <v>100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>
      <c r="A67" s="16"/>
      <c r="B67" s="16"/>
      <c r="C67" s="16"/>
      <c r="D67" s="16"/>
      <c r="E67" s="16"/>
      <c r="F67" s="16"/>
      <c r="G67" s="77">
        <v>1412214</v>
      </c>
      <c r="H67" s="78"/>
      <c r="I67" s="78"/>
      <c r="J67" s="78"/>
      <c r="K67" s="78"/>
      <c r="L67" s="79"/>
      <c r="M67" s="27" t="s">
        <v>99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3" t="s">
        <v>76</v>
      </c>
      <c r="AA67" s="23"/>
      <c r="AB67" s="23"/>
      <c r="AC67" s="23"/>
      <c r="AD67" s="23"/>
      <c r="AE67" s="27" t="s">
        <v>76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25.5" customHeight="1">
      <c r="A68" s="12"/>
      <c r="B68" s="12"/>
      <c r="C68" s="12"/>
      <c r="D68" s="12"/>
      <c r="E68" s="12"/>
      <c r="F68" s="12"/>
      <c r="G68" s="98">
        <v>1412214</v>
      </c>
      <c r="H68" s="99"/>
      <c r="I68" s="99"/>
      <c r="J68" s="99"/>
      <c r="K68" s="99"/>
      <c r="L68" s="100"/>
      <c r="M68" s="18" t="s">
        <v>211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22" t="s">
        <v>85</v>
      </c>
      <c r="AA68" s="22"/>
      <c r="AB68" s="22"/>
      <c r="AC68" s="22"/>
      <c r="AD68" s="22"/>
      <c r="AE68" s="18" t="s">
        <v>210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17">
        <v>1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ht="38.25" customHeight="1">
      <c r="A69" s="12"/>
      <c r="B69" s="12"/>
      <c r="C69" s="12"/>
      <c r="D69" s="12"/>
      <c r="E69" s="12"/>
      <c r="F69" s="12"/>
      <c r="G69" s="98">
        <v>1412214</v>
      </c>
      <c r="H69" s="99"/>
      <c r="I69" s="99"/>
      <c r="J69" s="99"/>
      <c r="K69" s="99"/>
      <c r="L69" s="100"/>
      <c r="M69" s="18" t="s">
        <v>212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22" t="s">
        <v>85</v>
      </c>
      <c r="AA69" s="22"/>
      <c r="AB69" s="22"/>
      <c r="AC69" s="22"/>
      <c r="AD69" s="22"/>
      <c r="AE69" s="18" t="s">
        <v>210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17">
        <v>3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ht="25.5" customHeight="1">
      <c r="A70" s="12"/>
      <c r="B70" s="12"/>
      <c r="C70" s="12"/>
      <c r="D70" s="12"/>
      <c r="E70" s="12"/>
      <c r="F70" s="12"/>
      <c r="G70" s="98">
        <v>1412214</v>
      </c>
      <c r="H70" s="99"/>
      <c r="I70" s="99"/>
      <c r="J70" s="99"/>
      <c r="K70" s="99"/>
      <c r="L70" s="100"/>
      <c r="M70" s="18" t="s">
        <v>213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22" t="s">
        <v>112</v>
      </c>
      <c r="AA70" s="22"/>
      <c r="AB70" s="22"/>
      <c r="AC70" s="22"/>
      <c r="AD70" s="22"/>
      <c r="AE70" s="18" t="s">
        <v>210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17">
        <v>30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2" spans="1:79" s="2" customFormat="1" ht="15.75" customHeight="1">
      <c r="A72" s="45" t="s">
        <v>67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79" ht="15" customHeight="1">
      <c r="A73" s="55" t="s">
        <v>120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5" spans="1:79" ht="39.950000000000003" customHeight="1">
      <c r="A75" s="65" t="s">
        <v>24</v>
      </c>
      <c r="B75" s="66"/>
      <c r="C75" s="66"/>
      <c r="D75" s="53" t="s">
        <v>23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65" t="s">
        <v>11</v>
      </c>
      <c r="R75" s="66"/>
      <c r="S75" s="66"/>
      <c r="T75" s="69"/>
      <c r="U75" s="53" t="s">
        <v>22</v>
      </c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 t="s">
        <v>34</v>
      </c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 t="s">
        <v>35</v>
      </c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 t="s">
        <v>21</v>
      </c>
      <c r="BF75" s="53"/>
      <c r="BG75" s="53"/>
      <c r="BH75" s="53"/>
      <c r="BI75" s="53"/>
      <c r="BJ75" s="53"/>
      <c r="BK75" s="53"/>
      <c r="BL75" s="53"/>
      <c r="BM75" s="53"/>
    </row>
    <row r="76" spans="1:79" ht="33.950000000000003" customHeight="1">
      <c r="A76" s="67"/>
      <c r="B76" s="68"/>
      <c r="C76" s="6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67"/>
      <c r="R76" s="68"/>
      <c r="S76" s="68"/>
      <c r="T76" s="70"/>
      <c r="U76" s="53" t="s">
        <v>17</v>
      </c>
      <c r="V76" s="53"/>
      <c r="W76" s="53"/>
      <c r="X76" s="53"/>
      <c r="Y76" s="53" t="s">
        <v>16</v>
      </c>
      <c r="Z76" s="53"/>
      <c r="AA76" s="53"/>
      <c r="AB76" s="53"/>
      <c r="AC76" s="53" t="s">
        <v>15</v>
      </c>
      <c r="AD76" s="53"/>
      <c r="AE76" s="53"/>
      <c r="AF76" s="53"/>
      <c r="AG76" s="53" t="s">
        <v>17</v>
      </c>
      <c r="AH76" s="53"/>
      <c r="AI76" s="53"/>
      <c r="AJ76" s="53"/>
      <c r="AK76" s="53" t="s">
        <v>16</v>
      </c>
      <c r="AL76" s="53"/>
      <c r="AM76" s="53"/>
      <c r="AN76" s="53"/>
      <c r="AO76" s="53" t="s">
        <v>15</v>
      </c>
      <c r="AP76" s="53"/>
      <c r="AQ76" s="53"/>
      <c r="AR76" s="53"/>
      <c r="AS76" s="53" t="s">
        <v>17</v>
      </c>
      <c r="AT76" s="53"/>
      <c r="AU76" s="53"/>
      <c r="AV76" s="53"/>
      <c r="AW76" s="53" t="s">
        <v>16</v>
      </c>
      <c r="AX76" s="53"/>
      <c r="AY76" s="53"/>
      <c r="AZ76" s="53"/>
      <c r="BA76" s="53" t="s">
        <v>15</v>
      </c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</row>
    <row r="77" spans="1:79" ht="15" customHeight="1">
      <c r="A77" s="73">
        <v>1</v>
      </c>
      <c r="B77" s="74"/>
      <c r="C77" s="74"/>
      <c r="D77" s="53">
        <v>2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73">
        <v>3</v>
      </c>
      <c r="R77" s="74"/>
      <c r="S77" s="74"/>
      <c r="T77" s="75"/>
      <c r="U77" s="53">
        <v>4</v>
      </c>
      <c r="V77" s="53"/>
      <c r="W77" s="53"/>
      <c r="X77" s="53"/>
      <c r="Y77" s="53">
        <v>5</v>
      </c>
      <c r="Z77" s="53"/>
      <c r="AA77" s="53"/>
      <c r="AB77" s="53"/>
      <c r="AC77" s="53">
        <v>6</v>
      </c>
      <c r="AD77" s="53"/>
      <c r="AE77" s="53"/>
      <c r="AF77" s="53"/>
      <c r="AG77" s="53">
        <v>7</v>
      </c>
      <c r="AH77" s="53"/>
      <c r="AI77" s="53"/>
      <c r="AJ77" s="53"/>
      <c r="AK77" s="53">
        <v>8</v>
      </c>
      <c r="AL77" s="53"/>
      <c r="AM77" s="53"/>
      <c r="AN77" s="53"/>
      <c r="AO77" s="53">
        <v>9</v>
      </c>
      <c r="AP77" s="53"/>
      <c r="AQ77" s="53"/>
      <c r="AR77" s="53"/>
      <c r="AS77" s="53">
        <v>10</v>
      </c>
      <c r="AT77" s="53"/>
      <c r="AU77" s="53"/>
      <c r="AV77" s="53"/>
      <c r="AW77" s="53">
        <v>11</v>
      </c>
      <c r="AX77" s="53"/>
      <c r="AY77" s="53"/>
      <c r="AZ77" s="53"/>
      <c r="BA77" s="53">
        <v>12</v>
      </c>
      <c r="BB77" s="53"/>
      <c r="BC77" s="53"/>
      <c r="BD77" s="53"/>
      <c r="BE77" s="53">
        <v>13</v>
      </c>
      <c r="BF77" s="53"/>
      <c r="BG77" s="53"/>
      <c r="BH77" s="53"/>
      <c r="BI77" s="53"/>
      <c r="BJ77" s="53"/>
      <c r="BK77" s="53"/>
      <c r="BL77" s="53"/>
      <c r="BM77" s="53"/>
    </row>
    <row r="78" spans="1:79" ht="12.75" hidden="1" customHeight="1">
      <c r="A78" s="84" t="s">
        <v>61</v>
      </c>
      <c r="B78" s="85"/>
      <c r="C78" s="85"/>
      <c r="D78" s="51" t="s">
        <v>44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84" t="s">
        <v>42</v>
      </c>
      <c r="R78" s="85"/>
      <c r="S78" s="85"/>
      <c r="T78" s="86"/>
      <c r="U78" s="17" t="s">
        <v>62</v>
      </c>
      <c r="V78" s="17"/>
      <c r="W78" s="17"/>
      <c r="X78" s="17"/>
      <c r="Y78" s="17" t="s">
        <v>63</v>
      </c>
      <c r="Z78" s="17"/>
      <c r="AA78" s="17"/>
      <c r="AB78" s="17"/>
      <c r="AC78" s="17" t="s">
        <v>48</v>
      </c>
      <c r="AD78" s="17"/>
      <c r="AE78" s="17"/>
      <c r="AF78" s="17"/>
      <c r="AG78" s="17" t="s">
        <v>45</v>
      </c>
      <c r="AH78" s="17"/>
      <c r="AI78" s="17"/>
      <c r="AJ78" s="17"/>
      <c r="AK78" s="17" t="s">
        <v>46</v>
      </c>
      <c r="AL78" s="17"/>
      <c r="AM78" s="17"/>
      <c r="AN78" s="17"/>
      <c r="AO78" s="17" t="s">
        <v>48</v>
      </c>
      <c r="AP78" s="17"/>
      <c r="AQ78" s="17"/>
      <c r="AR78" s="17"/>
      <c r="AS78" s="17" t="s">
        <v>64</v>
      </c>
      <c r="AT78" s="17"/>
      <c r="AU78" s="17"/>
      <c r="AV78" s="17"/>
      <c r="AW78" s="17" t="s">
        <v>65</v>
      </c>
      <c r="AX78" s="17"/>
      <c r="AY78" s="17"/>
      <c r="AZ78" s="17"/>
      <c r="BA78" s="17" t="s">
        <v>48</v>
      </c>
      <c r="BB78" s="17"/>
      <c r="BC78" s="17"/>
      <c r="BD78" s="17"/>
      <c r="BE78" s="51" t="s">
        <v>66</v>
      </c>
      <c r="BF78" s="51"/>
      <c r="BG78" s="51"/>
      <c r="BH78" s="51"/>
      <c r="BI78" s="51"/>
      <c r="BJ78" s="51"/>
      <c r="BK78" s="51"/>
      <c r="BL78" s="51"/>
      <c r="BM78" s="51"/>
      <c r="CA78" s="1" t="s">
        <v>57</v>
      </c>
    </row>
    <row r="79" spans="1:79" s="6" customFormat="1">
      <c r="A79" s="24" t="s">
        <v>76</v>
      </c>
      <c r="B79" s="25"/>
      <c r="C79" s="25"/>
      <c r="D79" s="61" t="s">
        <v>78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77" t="s">
        <v>76</v>
      </c>
      <c r="R79" s="78"/>
      <c r="S79" s="78"/>
      <c r="T79" s="79"/>
      <c r="U79" s="30"/>
      <c r="V79" s="30"/>
      <c r="W79" s="30"/>
      <c r="X79" s="30"/>
      <c r="Y79" s="30"/>
      <c r="Z79" s="30"/>
      <c r="AA79" s="30"/>
      <c r="AB79" s="30"/>
      <c r="AC79" s="30">
        <f>U79+Y79</f>
        <v>0</v>
      </c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>
        <f>AG79+AK79</f>
        <v>0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>
        <f>AS79+AW79</f>
        <v>0</v>
      </c>
      <c r="BB79" s="30"/>
      <c r="BC79" s="30"/>
      <c r="BD79" s="30"/>
      <c r="BE79" s="61" t="s">
        <v>76</v>
      </c>
      <c r="BF79" s="61"/>
      <c r="BG79" s="61"/>
      <c r="BH79" s="61"/>
      <c r="BI79" s="61"/>
      <c r="BJ79" s="61"/>
      <c r="BK79" s="61"/>
      <c r="BL79" s="61"/>
      <c r="BM79" s="61"/>
      <c r="CA79" s="6" t="s">
        <v>58</v>
      </c>
    </row>
    <row r="80" spans="1:79">
      <c r="A80" s="7"/>
      <c r="B80" s="7"/>
      <c r="C80" s="7"/>
    </row>
    <row r="81" spans="1:64">
      <c r="A81" s="76" t="s">
        <v>36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</row>
    <row r="82" spans="1:64">
      <c r="A82" s="76" t="s">
        <v>37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</row>
    <row r="83" spans="1:64">
      <c r="A83" s="76" t="s">
        <v>38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</row>
    <row r="85" spans="1:64" ht="36" customHeight="1">
      <c r="A85" s="80" t="s">
        <v>155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"/>
      <c r="AO85" s="72" t="s">
        <v>154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64">
      <c r="W86" s="83" t="s">
        <v>39</v>
      </c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O86" s="83" t="s">
        <v>40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64" ht="15.75" customHeight="1">
      <c r="A87" s="41" t="s">
        <v>25</v>
      </c>
      <c r="B87" s="41"/>
      <c r="C87" s="41"/>
      <c r="D87" s="41"/>
      <c r="E87" s="41"/>
      <c r="F87" s="41"/>
    </row>
    <row r="89" spans="1:64" ht="36" customHeight="1">
      <c r="A89" s="80" t="s">
        <v>156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"/>
      <c r="AO89" s="72" t="s">
        <v>157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64">
      <c r="W90" s="83" t="s">
        <v>39</v>
      </c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O90" s="83" t="s">
        <v>40</v>
      </c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</row>
  </sheetData>
  <mergeCells count="286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5:B15"/>
    <mergeCell ref="C15:K15"/>
    <mergeCell ref="L15:BL15"/>
    <mergeCell ref="A16:K16"/>
    <mergeCell ref="L16:BL16"/>
    <mergeCell ref="A18:K18"/>
    <mergeCell ref="L18:BL18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M27:R27"/>
    <mergeCell ref="S27:BL27"/>
    <mergeCell ref="A23:BL23"/>
    <mergeCell ref="A24:K24"/>
    <mergeCell ref="L24:BL24"/>
    <mergeCell ref="A25:BL25"/>
    <mergeCell ref="A33:AZ33"/>
    <mergeCell ref="A22:BL22"/>
    <mergeCell ref="BH21:BL21"/>
    <mergeCell ref="AS37:AZ37"/>
    <mergeCell ref="M29:R29"/>
    <mergeCell ref="S29:BL29"/>
    <mergeCell ref="A30:F30"/>
    <mergeCell ref="G30:L30"/>
    <mergeCell ref="M30:R30"/>
    <mergeCell ref="S30:BL30"/>
    <mergeCell ref="A21:T21"/>
    <mergeCell ref="U21:X21"/>
    <mergeCell ref="Y21:AM21"/>
    <mergeCell ref="A28:F28"/>
    <mergeCell ref="G28:L28"/>
    <mergeCell ref="A32:BL32"/>
    <mergeCell ref="A29:F29"/>
    <mergeCell ref="G29:L29"/>
    <mergeCell ref="A27:F27"/>
    <mergeCell ref="G27:L27"/>
    <mergeCell ref="AN21:AQ21"/>
    <mergeCell ref="AR21:BC21"/>
    <mergeCell ref="BD21:BG21"/>
    <mergeCell ref="P37:AB37"/>
    <mergeCell ref="AC37:AJ37"/>
    <mergeCell ref="AK37:AR37"/>
    <mergeCell ref="M28:R28"/>
    <mergeCell ref="S28:BL28"/>
    <mergeCell ref="AS35:AZ36"/>
    <mergeCell ref="AK35:AR36"/>
    <mergeCell ref="A37:C37"/>
    <mergeCell ref="J35:O36"/>
    <mergeCell ref="P35:AB36"/>
    <mergeCell ref="AC35:AJ36"/>
    <mergeCell ref="D37:I37"/>
    <mergeCell ref="J37:O37"/>
    <mergeCell ref="D35:I36"/>
    <mergeCell ref="A35:C36"/>
    <mergeCell ref="A38:C38"/>
    <mergeCell ref="D38:I38"/>
    <mergeCell ref="A39:C39"/>
    <mergeCell ref="D39:I39"/>
    <mergeCell ref="J39:O39"/>
    <mergeCell ref="P39:AB39"/>
    <mergeCell ref="J38:O38"/>
    <mergeCell ref="AS40:AZ40"/>
    <mergeCell ref="P38:AB38"/>
    <mergeCell ref="AC38:AJ38"/>
    <mergeCell ref="AK38:AR38"/>
    <mergeCell ref="AS38:AZ38"/>
    <mergeCell ref="AK39:AR39"/>
    <mergeCell ref="AS39:AZ39"/>
    <mergeCell ref="AC39:AJ39"/>
    <mergeCell ref="A46:P47"/>
    <mergeCell ref="Q46:X47"/>
    <mergeCell ref="Y46:AF47"/>
    <mergeCell ref="AS41:AZ41"/>
    <mergeCell ref="A40:C40"/>
    <mergeCell ref="D40:I40"/>
    <mergeCell ref="J40:O40"/>
    <mergeCell ref="P40:AB40"/>
    <mergeCell ref="AC40:AJ40"/>
    <mergeCell ref="AK40:AR40"/>
    <mergeCell ref="A43:BL43"/>
    <mergeCell ref="A44:AV44"/>
    <mergeCell ref="AG46:AN47"/>
    <mergeCell ref="AO46:AV47"/>
    <mergeCell ref="A41:C41"/>
    <mergeCell ref="D41:I41"/>
    <mergeCell ref="J41:O41"/>
    <mergeCell ref="P41:AB41"/>
    <mergeCell ref="AC41:AJ41"/>
    <mergeCell ref="AK41:AR41"/>
    <mergeCell ref="AG48:AN48"/>
    <mergeCell ref="M56:Y56"/>
    <mergeCell ref="Z56:AD56"/>
    <mergeCell ref="AE56:AN56"/>
    <mergeCell ref="A48:P48"/>
    <mergeCell ref="Q48:X48"/>
    <mergeCell ref="Y48:AF48"/>
    <mergeCell ref="A49:P49"/>
    <mergeCell ref="Q49:X49"/>
    <mergeCell ref="Y49:AF49"/>
    <mergeCell ref="AG49:AN49"/>
    <mergeCell ref="AO56:BC56"/>
    <mergeCell ref="AO48:AV48"/>
    <mergeCell ref="AO49:AV49"/>
    <mergeCell ref="A54:BL54"/>
    <mergeCell ref="A56:F56"/>
    <mergeCell ref="G56:L56"/>
    <mergeCell ref="AE59:AN59"/>
    <mergeCell ref="AO59:BC59"/>
    <mergeCell ref="A60:F60"/>
    <mergeCell ref="G60:L60"/>
    <mergeCell ref="A59:F59"/>
    <mergeCell ref="G59:L59"/>
    <mergeCell ref="M59:Y59"/>
    <mergeCell ref="Z59:AD59"/>
    <mergeCell ref="AO50:AV50"/>
    <mergeCell ref="A53:BL53"/>
    <mergeCell ref="A50:P50"/>
    <mergeCell ref="Q50:X50"/>
    <mergeCell ref="Y50:AF50"/>
    <mergeCell ref="AG50:AN50"/>
    <mergeCell ref="AE58:AN58"/>
    <mergeCell ref="AO58:BC58"/>
    <mergeCell ref="A57:F57"/>
    <mergeCell ref="G57:L57"/>
    <mergeCell ref="A58:F58"/>
    <mergeCell ref="G58:L58"/>
    <mergeCell ref="M58:Y58"/>
    <mergeCell ref="Z58:AD58"/>
    <mergeCell ref="M57:Y57"/>
    <mergeCell ref="Z57:AD57"/>
    <mergeCell ref="AE57:AN57"/>
    <mergeCell ref="AO57:BC57"/>
    <mergeCell ref="M62:Y62"/>
    <mergeCell ref="Z62:AD62"/>
    <mergeCell ref="M60:Y60"/>
    <mergeCell ref="Z60:AD60"/>
    <mergeCell ref="AE61:AN61"/>
    <mergeCell ref="AO61:BC61"/>
    <mergeCell ref="AE60:AN60"/>
    <mergeCell ref="AO60:BC60"/>
    <mergeCell ref="AE65:AN65"/>
    <mergeCell ref="AO65:BC65"/>
    <mergeCell ref="AE64:AN64"/>
    <mergeCell ref="AO64:BC64"/>
    <mergeCell ref="A61:F61"/>
    <mergeCell ref="G61:L61"/>
    <mergeCell ref="M61:Y61"/>
    <mergeCell ref="Z61:AD61"/>
    <mergeCell ref="AE62:AN62"/>
    <mergeCell ref="AO62:BC62"/>
    <mergeCell ref="AE63:AN63"/>
    <mergeCell ref="AO63:BC63"/>
    <mergeCell ref="A63:F63"/>
    <mergeCell ref="G63:L63"/>
    <mergeCell ref="A62:F62"/>
    <mergeCell ref="G62:L62"/>
    <mergeCell ref="M63:Y63"/>
    <mergeCell ref="Z63:AD63"/>
    <mergeCell ref="M64:Y64"/>
    <mergeCell ref="Z64:AD64"/>
    <mergeCell ref="A64:F64"/>
    <mergeCell ref="G64:L64"/>
    <mergeCell ref="AE68:AN68"/>
    <mergeCell ref="AO68:BC68"/>
    <mergeCell ref="AE67:AN67"/>
    <mergeCell ref="AO67:BC67"/>
    <mergeCell ref="A67:F67"/>
    <mergeCell ref="G67:L67"/>
    <mergeCell ref="M67:Y67"/>
    <mergeCell ref="Z67:AD67"/>
    <mergeCell ref="A65:F65"/>
    <mergeCell ref="G65:L65"/>
    <mergeCell ref="AE69:AN69"/>
    <mergeCell ref="AO69:BC69"/>
    <mergeCell ref="M66:Y66"/>
    <mergeCell ref="Z66:AD66"/>
    <mergeCell ref="AE66:AN66"/>
    <mergeCell ref="AO66:BC66"/>
    <mergeCell ref="M68:Y68"/>
    <mergeCell ref="Z68:AD68"/>
    <mergeCell ref="M65:Y65"/>
    <mergeCell ref="Z65:AD65"/>
    <mergeCell ref="A70:F70"/>
    <mergeCell ref="G70:L70"/>
    <mergeCell ref="M70:Y70"/>
    <mergeCell ref="Z70:AD70"/>
    <mergeCell ref="A68:F68"/>
    <mergeCell ref="G68:L68"/>
    <mergeCell ref="A66:F66"/>
    <mergeCell ref="G66:L66"/>
    <mergeCell ref="AE70:AN70"/>
    <mergeCell ref="AO70:BC70"/>
    <mergeCell ref="A69:F69"/>
    <mergeCell ref="G69:L69"/>
    <mergeCell ref="M69:Y69"/>
    <mergeCell ref="Z69:AD69"/>
    <mergeCell ref="BE75:BM76"/>
    <mergeCell ref="U76:X76"/>
    <mergeCell ref="A72:BM72"/>
    <mergeCell ref="A73:BL73"/>
    <mergeCell ref="Y76:AB76"/>
    <mergeCell ref="AC76:AF76"/>
    <mergeCell ref="AG76:AJ76"/>
    <mergeCell ref="AK76:AN76"/>
    <mergeCell ref="AW76:AZ76"/>
    <mergeCell ref="BA76:BD76"/>
    <mergeCell ref="A75:C76"/>
    <mergeCell ref="D75:P76"/>
    <mergeCell ref="Q75:T76"/>
    <mergeCell ref="U75:AF75"/>
    <mergeCell ref="AG75:AR75"/>
    <mergeCell ref="AS75:BD75"/>
    <mergeCell ref="AO76:AR76"/>
    <mergeCell ref="AS76:AV76"/>
    <mergeCell ref="AW77:AZ77"/>
    <mergeCell ref="BA77:BD77"/>
    <mergeCell ref="AG79:AJ79"/>
    <mergeCell ref="AK79:AN79"/>
    <mergeCell ref="AO77:AR77"/>
    <mergeCell ref="AS77:AV77"/>
    <mergeCell ref="U77:X77"/>
    <mergeCell ref="A87:F87"/>
    <mergeCell ref="A82:BL82"/>
    <mergeCell ref="A83:BL83"/>
    <mergeCell ref="A85:V85"/>
    <mergeCell ref="W85:AM85"/>
    <mergeCell ref="AO85:BG85"/>
    <mergeCell ref="W86:AM86"/>
    <mergeCell ref="Y77:AB77"/>
    <mergeCell ref="AC77:AF77"/>
    <mergeCell ref="AO79:AR79"/>
    <mergeCell ref="BE77:BM77"/>
    <mergeCell ref="Y78:AB78"/>
    <mergeCell ref="BA79:BD79"/>
    <mergeCell ref="AO78:AR78"/>
    <mergeCell ref="AS78:AV78"/>
    <mergeCell ref="AW78:AZ78"/>
    <mergeCell ref="BA78:BD78"/>
    <mergeCell ref="AG77:AJ77"/>
    <mergeCell ref="AK77:AN77"/>
    <mergeCell ref="A77:C77"/>
    <mergeCell ref="AC78:AF78"/>
    <mergeCell ref="AG78:AJ78"/>
    <mergeCell ref="AK78:AN78"/>
    <mergeCell ref="A78:C78"/>
    <mergeCell ref="D78:P78"/>
    <mergeCell ref="Q78:T78"/>
    <mergeCell ref="U78:X78"/>
    <mergeCell ref="D77:P77"/>
    <mergeCell ref="Q77:T77"/>
    <mergeCell ref="A81:BL81"/>
    <mergeCell ref="W90:AM90"/>
    <mergeCell ref="AO90:BG90"/>
    <mergeCell ref="AO86:BG86"/>
    <mergeCell ref="A89:V89"/>
    <mergeCell ref="W89:AM89"/>
    <mergeCell ref="AO89:BG89"/>
    <mergeCell ref="BE78:BM78"/>
    <mergeCell ref="A79:C79"/>
    <mergeCell ref="D79:P79"/>
    <mergeCell ref="Q79:T79"/>
    <mergeCell ref="U79:X79"/>
    <mergeCell ref="BE79:BM79"/>
    <mergeCell ref="AS79:AV79"/>
    <mergeCell ref="AW79:AZ79"/>
    <mergeCell ref="Y79:AB79"/>
    <mergeCell ref="AC79:AF79"/>
  </mergeCells>
  <phoneticPr fontId="14" type="noConversion"/>
  <conditionalFormatting sqref="G59:L59">
    <cfRule type="cellIs" dxfId="11" priority="12" stopIfTrue="1" operator="equal">
      <formula>$G58</formula>
    </cfRule>
  </conditionalFormatting>
  <conditionalFormatting sqref="G60:L60">
    <cfRule type="cellIs" dxfId="10" priority="11" stopIfTrue="1" operator="equal">
      <formula>$G59</formula>
    </cfRule>
  </conditionalFormatting>
  <conditionalFormatting sqref="G61:L61">
    <cfRule type="cellIs" dxfId="9" priority="10" stopIfTrue="1" operator="equal">
      <formula>$G60</formula>
    </cfRule>
  </conditionalFormatting>
  <conditionalFormatting sqref="G62:L62">
    <cfRule type="cellIs" dxfId="8" priority="9" stopIfTrue="1" operator="equal">
      <formula>$G61</formula>
    </cfRule>
  </conditionalFormatting>
  <conditionalFormatting sqref="G63:L63">
    <cfRule type="cellIs" dxfId="7" priority="8" stopIfTrue="1" operator="equal">
      <formula>$G62</formula>
    </cfRule>
  </conditionalFormatting>
  <conditionalFormatting sqref="G64:L64">
    <cfRule type="cellIs" dxfId="6" priority="7" stopIfTrue="1" operator="equal">
      <formula>$G63</formula>
    </cfRule>
  </conditionalFormatting>
  <conditionalFormatting sqref="G65:L65">
    <cfRule type="cellIs" dxfId="5" priority="6" stopIfTrue="1" operator="equal">
      <formula>$G64</formula>
    </cfRule>
  </conditionalFormatting>
  <conditionalFormatting sqref="G66:L66">
    <cfRule type="cellIs" dxfId="4" priority="5" stopIfTrue="1" operator="equal">
      <formula>$G65</formula>
    </cfRule>
  </conditionalFormatting>
  <conditionalFormatting sqref="G67:L67">
    <cfRule type="cellIs" dxfId="3" priority="4" stopIfTrue="1" operator="equal">
      <formula>$G66</formula>
    </cfRule>
  </conditionalFormatting>
  <conditionalFormatting sqref="G68:L68">
    <cfRule type="cellIs" dxfId="2" priority="3" stopIfTrue="1" operator="equal">
      <formula>$G67</formula>
    </cfRule>
  </conditionalFormatting>
  <conditionalFormatting sqref="G69:L69">
    <cfRule type="cellIs" dxfId="1" priority="2" stopIfTrue="1" operator="equal">
      <formula>$G68</formula>
    </cfRule>
  </conditionalFormatting>
  <conditionalFormatting sqref="G70:L70">
    <cfRule type="cellIs" dxfId="0" priority="1" stopIfTrue="1" operator="equal">
      <formula>$G69</formula>
    </cfRule>
  </conditionalFormatting>
  <pageMargins left="0.11811023622047245" right="0.11811023622047245" top="0.74803149606299213" bottom="0.74803149606299213" header="0.31496062992125984" footer="0.31496062992125984"/>
  <pageSetup paperSize="9" scale="75" orientation="landscape" copies="2" r:id="rId1"/>
  <rowBreaks count="2" manualBreakCount="2">
    <brk id="31" max="16383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КПК1412010</vt:lpstr>
      <vt:lpstr>КПК1412180</vt:lpstr>
      <vt:lpstr>КПК1416310</vt:lpstr>
      <vt:lpstr>КПК1412214</vt:lpstr>
      <vt:lpstr>КПК1412010!Область_печати</vt:lpstr>
      <vt:lpstr>КПК1412180!Область_печати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Валя</cp:lastModifiedBy>
  <cp:lastPrinted>2017-06-26T05:53:17Z</cp:lastPrinted>
  <dcterms:created xsi:type="dcterms:W3CDTF">2016-08-15T09:54:21Z</dcterms:created>
  <dcterms:modified xsi:type="dcterms:W3CDTF">2017-06-30T08:25:09Z</dcterms:modified>
</cp:coreProperties>
</file>